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026"/>
  <workbookPr defaultThemeVersion="166925"/>
  <mc:AlternateContent xmlns:mc="http://schemas.openxmlformats.org/markup-compatibility/2006">
    <mc:Choice Requires="x15">
      <x15ac:absPath xmlns:x15ac="http://schemas.microsoft.com/office/spreadsheetml/2010/11/ac" url="F:\COVID-19\Gates\"/>
    </mc:Choice>
  </mc:AlternateContent>
  <xr:revisionPtr revIDLastSave="0" documentId="8_{60888543-26EC-4E04-8457-AAC5E827EBC6}" xr6:coauthVersionLast="47" xr6:coauthVersionMax="47" xr10:uidLastSave="{00000000-0000-0000-0000-000000000000}"/>
  <bookViews>
    <workbookView xWindow="-120" yWindow="-120" windowWidth="29040" windowHeight="15840" activeTab="1" xr2:uid="{00000000-000D-0000-FFFF-FFFF00000000}"/>
  </bookViews>
  <sheets>
    <sheet name="Choix de l'outil" sheetId="1" r:id="rId1"/>
    <sheet name="Choix de la méthode" sheetId="2" r:id="rId2"/>
    <sheet name="Lists" sheetId="3" state="hidden"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3" i="2" l="1"/>
  <c r="D13" i="1" l="1"/>
  <c r="H13" i="2" l="1"/>
  <c r="G13" i="2"/>
  <c r="C13" i="2"/>
  <c r="B13" i="2"/>
  <c r="D13" i="2"/>
  <c r="F13" i="2"/>
  <c r="F13" i="1"/>
  <c r="E13" i="1"/>
  <c r="C13" i="1"/>
  <c r="B13" i="1"/>
  <c r="G15" i="1" l="1"/>
  <c r="G14" i="1"/>
  <c r="I15" i="2"/>
  <c r="I14" i="2"/>
  <c r="G19" i="1"/>
  <c r="G17" i="1"/>
  <c r="G18" i="1"/>
  <c r="I16" i="2"/>
  <c r="I22" i="2"/>
  <c r="I21" i="2"/>
  <c r="I20" i="2"/>
  <c r="I19" i="2"/>
  <c r="I18" i="2"/>
  <c r="I17" i="2"/>
  <c r="I24" i="2"/>
</calcChain>
</file>

<file path=xl/sharedStrings.xml><?xml version="1.0" encoding="utf-8"?>
<sst xmlns="http://schemas.openxmlformats.org/spreadsheetml/2006/main" count="155" uniqueCount="128">
  <si>
    <t>5 - strong need to assess completeness</t>
  </si>
  <si>
    <t>5 - accuracy is very important</t>
  </si>
  <si>
    <t>5 - results are needed the same/next day</t>
  </si>
  <si>
    <t>5 - budget is large</t>
  </si>
  <si>
    <t>5 - strong need to be flexible in number of HH sampled</t>
  </si>
  <si>
    <t>5 - strong need for accurate point estimates</t>
  </si>
  <si>
    <t>5 - strong need for high precision</t>
  </si>
  <si>
    <t>0 - no need to assess completeness</t>
  </si>
  <si>
    <t>0 - accuracy is not important</t>
  </si>
  <si>
    <t>0 - fixed number of HH sampled is ok</t>
  </si>
  <si>
    <t>0 - accurate point estimates not needed</t>
  </si>
  <si>
    <t>0 - no need for high precision</t>
  </si>
  <si>
    <t>5 - strong need for low-literacy approach</t>
  </si>
  <si>
    <t>0 - no need for low-literacy approach</t>
  </si>
  <si>
    <t>0 - results are not needed immediately</t>
  </si>
  <si>
    <t>5 - the assessment must cover a large geographic area</t>
  </si>
  <si>
    <t>0 - the assessment covers only a small geographic area</t>
  </si>
  <si>
    <t>0 - no budget is available</t>
  </si>
  <si>
    <t>5 - ITN brand information is crucial</t>
  </si>
  <si>
    <t>0 - ITN brand not crucial - overall net access is sufficient</t>
  </si>
  <si>
    <t>5 - data for modeling ITN access is readily available</t>
  </si>
  <si>
    <t>0 - data for modeling ITN access is not available</t>
  </si>
  <si>
    <t>5 - good access to technology</t>
  </si>
  <si>
    <t>0 - very limited access to technology</t>
  </si>
  <si>
    <r>
      <t xml:space="preserve">Les notes attribuées à chaque outil pour chaque critère d'évaluation ont été définies au terme d'un examen approfondi de la littérature publiée et des rapports de programmes, en consultation avec des spécialistes de la planification, de la mise en </t>
    </r>
    <r>
      <rPr>
        <sz val="11"/>
        <color theme="1"/>
        <rFont val="Calibri"/>
        <family val="2"/>
      </rPr>
      <t>œ</t>
    </r>
    <r>
      <rPr>
        <sz val="11"/>
        <color theme="1"/>
        <rFont val="Calibri"/>
        <family val="2"/>
        <scheme val="minor"/>
      </rPr>
      <t>uvre et de l'évaluation de campagnes de distribution de MII ; des informations plus détaillées sont fournies sous la matrice.</t>
    </r>
  </si>
  <si>
    <t>Veuillez noter que seules les notes de la rangée supérieure verte peuvent être modifiées. Bien que les notes indiquées pour chaque outil et chaque critère soient censées refléter les conditions générales, le choix de l'outil doit toujours être guidé par votre contexte spécifique, le score total indiqué par la matrice étant considéré comme une information supplémentaire plutôt que comme le choix final de l'outil.</t>
  </si>
  <si>
    <t>Les scores les plus élevés dans la colonne bleue sur la droite indiquent les types d'outils recommandés pour votre évaluation d'après campagne.</t>
  </si>
  <si>
    <t>Plusieurs solutions peuvent obtenir un score élevé et il conviendra de choisir parmi celles-ci la méthode qui convient le mieux à votre contexte.</t>
  </si>
  <si>
    <t>Critères de décision</t>
  </si>
  <si>
    <r>
      <t xml:space="preserve">Introduction : </t>
    </r>
    <r>
      <rPr>
        <sz val="11"/>
        <color theme="1"/>
        <rFont val="Calibri"/>
        <family val="2"/>
        <scheme val="minor"/>
      </rPr>
      <t>la présente matrice vise à guider le choix de l'outil à utiliser pour réaliser une évaluation d'après campagne de l'accès aux MII, de leur couverture et de leur utilisation.</t>
    </r>
  </si>
  <si>
    <t>Les notes attribuées à chaque méthode pour chaque critère d'évaluation ont été définies au terme d'un examen approfondi de la littérature publiée et des rapports de programmes, en consultation avec des spécialistes de la planification, de la mise en œuvre et de l'évaluation de campagnes de distribution de MII ; des informations plus détaillées sont fournies sous la matrice.</t>
  </si>
  <si>
    <t>Veuillez noter que seules les notes de la rangée supérieure verte peuvent être modifiées. Bien que les notes indiquées pour chaque méthode et chaque critère soient censées refléter les conditions générales, le choix de la méthode doit toujours être guidé par votre contexte spécifique, le score total indiqué par la matrice étant considéré comme une information supplémentaire plutôt que comme le choix final de la méthode.</t>
  </si>
  <si>
    <r>
      <t>Introduction :</t>
    </r>
    <r>
      <rPr>
        <sz val="11"/>
        <color theme="1"/>
        <rFont val="Calibri"/>
        <family val="2"/>
        <scheme val="minor"/>
      </rPr>
      <t xml:space="preserve"> la présente matrice vise à guider le choix de la méthode à utiliser pour réaliser une évaluation d'après campagne de l'accès aux MII, de leur couverture et de leur utilisation.</t>
    </r>
  </si>
  <si>
    <t>Les scores les plus élevés dans la colonne bleue sur la droite indiquent les méthodes d'échantillonnage ou de modélisation recommandées pour votre évaluation d'après campagne.</t>
  </si>
  <si>
    <t>Explications</t>
  </si>
  <si>
    <t>0 - les résultats ne sont pas nécessaires immédiatement</t>
  </si>
  <si>
    <t>5 - le budget est élevé</t>
  </si>
  <si>
    <t>0 - accès aux technologies très limité</t>
  </si>
  <si>
    <t>Score total</t>
  </si>
  <si>
    <t>Nécessité d'obtenir des résultats rapides</t>
  </si>
  <si>
    <t>Taille du budget</t>
  </si>
  <si>
    <t>Degré de diffusion des technologies / d'accès aux technologies</t>
  </si>
  <si>
    <t>Besoin d'une solution adaptée à un faible taux d'alphabétisation</t>
  </si>
  <si>
    <t>Nécessité d'obtenir des estimations ponctuelles précises</t>
  </si>
  <si>
    <t>Importance d'obtenir rapidement les résultats de l'évaluation d'après campagne afin d'orienter les décisions relatives au programme (p.ex. activités de rattrapage, redistribution des MII restantes) et de démontrer rapidement l'efficacité de la campagne ; l’attribution de la note cinq signifie que l’obtention rapide des résultats de l’évaluation d’après campagne est une priorité absolue.</t>
  </si>
  <si>
    <t>Importance de trouver une solution adaptée à un faible taux d'alphabétisation pour évaluer l'accès aux MII / leur utilisation après une campagne ; l’attribution de la note cinq signifie que la mise au point d’une solution adaptée à un faible taux d’alphabétisation est essentielle au succès de l’évaluation d’après campagne.</t>
  </si>
  <si>
    <t>Importance d’obtenir des estimations ponctuelles précises de l’accès aux MII / de leur utilisation ; l’attribution de la note cinq signifie que l’obtention d’estimations précises est une priorité absolue.</t>
  </si>
  <si>
    <t>Nécessité d'évaluer la marque / le type de MII</t>
  </si>
  <si>
    <t>Nécessité de couvrir une vaste zone géographique</t>
  </si>
  <si>
    <t>Besoin de flexibilité quant au nombre de ménages inclus</t>
  </si>
  <si>
    <t>Accès aux données existantes</t>
  </si>
  <si>
    <t>Nécessité d'obtenir une précision élevée</t>
  </si>
  <si>
    <t>Modélisation</t>
  </si>
  <si>
    <t>0 - la marque des MII n'est pas cruciale - l'accès global aux moustiquaires est suffisant</t>
  </si>
  <si>
    <t>0 - l'évaluation ne couvre qu'une petite zone géographique</t>
  </si>
  <si>
    <t>0 - aucun budget n'est disponible</t>
  </si>
  <si>
    <t>0 - le nombre fixe de ménages échantillonnés est acceptable</t>
  </si>
  <si>
    <t>0 - les données nécessaires pour modéliser l'accès aux MII ne sont pas disponibles</t>
  </si>
  <si>
    <t>0 - des estimations ponctuelles précises ne sont pas nécessaires</t>
  </si>
  <si>
    <t>0 - une précision élevée n'est pas nécessaire</t>
  </si>
  <si>
    <t>Échantillonnage aléatoire simple (échantillonnage aléatoire de l'ensemble de la population, sans stratification)</t>
  </si>
  <si>
    <t>Échantillonnage d'opportunité (non aléatoire, axé non pas sur des sous-populations ou des caractéristiques données mais sur la facilité d'accès)</t>
  </si>
  <si>
    <t>Échantillonnage de groupes faciles d'accès (cliniques de soins prénataux, écoles)</t>
  </si>
  <si>
    <t>Échantillonnage ciblé (non aléatoire, fondé sur des caractéristiques telles que la qualité supposée de la distribution des MII)</t>
  </si>
  <si>
    <t>Composition aléatoire</t>
  </si>
  <si>
    <t>Échantillonnage selon un pourcentage fixe (tel que le pourcentage de suivi de 105 % préconisé par la Fondation contre le paludisme)</t>
  </si>
  <si>
    <t>Enquête par grappes multi-phases fondée sur un échantillonnage aléatoire (inclut les directives de 2018 sur les enquêtes par grappes du Programme élargi de vaccination)</t>
  </si>
  <si>
    <t>Modèles statistiques fournissant des projections de l'accès aux MII / de leur couverture / de leur utilisation (modèle NetCALC, modèle du MAP et modèle élaboré par PATH)</t>
  </si>
  <si>
    <t>Échantillonnage par lots pour l'assurance de qualité, avec des actions correctives au niveau des lots</t>
  </si>
  <si>
    <t>Échantillonnage par lots pour l'assurance de qualité, avec des actions correctives au niveau des grappes (méthode de mise en pause le troisième jour)</t>
  </si>
  <si>
    <t>Importance de couvrir une vaste zone géographique (susceptible d'être plus importante à mesure que la zone géographique couverte par la campagne évaluée augmente).</t>
  </si>
  <si>
    <t>Montant des fonds disponibles pour l'évaluation d'après campagne ; l'attribution de la note cinq signifie que le budget disponible pour l'évaluation d'après campagne est élevé.</t>
  </si>
  <si>
    <t>Importance de pouvoir choisir le nombre de ménages inclus dans l'évaluation d'après campagne ; l'attribution de la note cinq signifie que le choix du nombre de ménages inclus dans l'évaluation d'après campagne est une priorité absolue.</t>
  </si>
  <si>
    <t>Importance d'obtenir des estimations ponctuelles précises de l'accès aux MII et de leur utilisation.</t>
  </si>
  <si>
    <t>Disponibilité et qualité des données existantes pouvant être utilisées pour modéliser l'accès aux MII et leur utilisation ; l'attribution de la note cinq signifie que les données nécessaires pour modéliser l'accès aux MII et leur utilisation sont de très haute qualité et sont facilement accessibles.</t>
  </si>
  <si>
    <t>Scénarios courants utilisés pour tester l'adéquation des scores</t>
  </si>
  <si>
    <t>Exemples de notes pour les scénarios courants</t>
  </si>
  <si>
    <t>Outil ayant obtenu le score total le plus élevé pour chaque scénario courant</t>
  </si>
  <si>
    <t>Un outil d'auto-entretien téléphonique assisté par ordinateur (TACASI) ou une plateforme gratuite de collecte de données sur smartphone est l'outil recommandé dans cette situation.</t>
  </si>
  <si>
    <t>Tout outil autre qu'un outil d'auto-entretien téléphonique assisté par ordinateur (TACASI) est recommandé dans cette situation.</t>
  </si>
  <si>
    <t>Dans ce cas, aucun outil spécifique n'est recommandé ; les planificateurs doivent identifier une ou plusieurs priorités et mettre à jour les notes attribuées afin de déterminer l'outil recommandé, ou utiliser l'examen du contexte pour orienter le choix de l'outil (p.ex. les outils déjà utilisés / récemment utilisés ou soutenus par les partenaires).</t>
  </si>
  <si>
    <r>
      <t xml:space="preserve">1) (Aucun budget, nécessité d'obtenir des résultats rapides) </t>
    </r>
    <r>
      <rPr>
        <sz val="11"/>
        <color theme="1"/>
        <rFont val="Calibri"/>
        <family val="2"/>
        <scheme val="minor"/>
      </rPr>
      <t>Aucun budget n'a été alloué à l'évaluation d'après campagne, mais des informations rapides sur la couverture sont nécessaires pour orienter les activités de rattrapage compte tenu du nombre élevé de moustiquaires non distribuées ; le contexte ne pose pas de problèmes particuliers en ce qui concerne la diffusion des technologies / l'accès aux technologies ou le taux d'alphabétisation.</t>
    </r>
  </si>
  <si>
    <r>
      <t xml:space="preserve">4) (Contexte présentant peu d'obstacles) </t>
    </r>
    <r>
      <rPr>
        <sz val="11"/>
        <color theme="1"/>
        <rFont val="Calibri"/>
        <family val="2"/>
        <scheme val="minor"/>
      </rPr>
      <t>Budget alloué à l'évaluation d'après campagne dans une zone où la couverture mobile est suffisante et la main-d'œuvre bien formée ;</t>
    </r>
    <r>
      <rPr>
        <b/>
        <sz val="11"/>
        <color theme="1"/>
        <rFont val="Calibri"/>
        <family val="2"/>
        <scheme val="minor"/>
      </rPr>
      <t xml:space="preserve"> </t>
    </r>
    <r>
      <rPr>
        <sz val="11"/>
        <color theme="1"/>
        <rFont val="Calibri"/>
        <family val="2"/>
        <scheme val="minor"/>
      </rPr>
      <t>il n'est pas nécessaire d'obtenir des résultats rapides, et l'obtention d'estimations ponctuelles précises serait appréciée mais n'est pas une priorité absolue.</t>
    </r>
  </si>
  <si>
    <t>La collecte de données sur papier avec saisie soit décentralisée soit centralisée des données est l'outil recommandé dans cette situation.</t>
  </si>
  <si>
    <t>Collecte de données sur papier, saisie décentralisée des données (MeasureSMS)</t>
  </si>
  <si>
    <t>Collecte de données sur papier, saisie centralisée des données (Excel, Access, fonctions spécifiques du DHIS2)</t>
  </si>
  <si>
    <t>Hypothèses relatives au "besoin d'une solution adaptée à un faible taux d'alphabétisation" : il est supposé que des graphiques ou des enregistrements audio pourraient être utilisés pour guider les entretiens et la collecte de données à l'aide de plateformes pour smartphones, ce qui rendrait le faible niveau d'alphabétisation de la main-d'œuvre moins problématique pour ces méthodes que pour la collecte de données sur papier.</t>
  </si>
  <si>
    <t>Auto-entretien téléphonique assisté par ordinateur (TACASI)</t>
  </si>
  <si>
    <r>
      <t xml:space="preserve">1) (Aucun budget) </t>
    </r>
    <r>
      <rPr>
        <sz val="11"/>
        <color theme="1"/>
        <rFont val="Calibri"/>
        <family val="2"/>
        <scheme val="minor"/>
      </rPr>
      <t>Aucun budget n'a été alloué à l'évaluation d'après campagne, mais des informations rapides sur la couverture sont nécessaires pour orienter les activités de rattrapage compte tenu du nombre élevé de moustiquaires non distribuées ; le contexte ne pose pas de problèmes particuliers en ce qui concerne la diffusion des technologies / l'accès aux technologies ou le taux d'alphabétisation ; il n'est pas nécessaire de couvrir une vaste zone géographique ou de bénéficier de flexibilité quant au nombre de ménages inclus, et il n'est pas nécessaire d'évaluer la marque / le type de MII ; l'exactitude et la précision des estimations sont essentielles, et les données de qualité existantes ne sont pas disponibles.</t>
    </r>
  </si>
  <si>
    <r>
      <t xml:space="preserve">4) (Contexte présentant peu d'obstacles) </t>
    </r>
    <r>
      <rPr>
        <sz val="11"/>
        <color theme="1"/>
        <rFont val="Calibri"/>
        <family val="2"/>
        <scheme val="minor"/>
      </rPr>
      <t>Budget alloué à l'évaluation d'après campagne dans une zone où la couverture mobile est suffisante et la main-d'œuvre bien formée ; il n'est pas nécessaire d'obtenir des résultats rapides, l'obtention d'estimations ponctuelles précises serait appréciée mais n'est pas une priorité absolue, et il n'est pas nécessaire d'évaluer la marque / le type de MII, de couvrir une vaste zone géographique ou de bénéficier de flexibilité quant au nombre de ménages inclus.</t>
    </r>
  </si>
  <si>
    <r>
      <t xml:space="preserve">5) (Aucun budget, données existantes de qualité) </t>
    </r>
    <r>
      <rPr>
        <sz val="11"/>
        <color theme="1"/>
        <rFont val="Calibri"/>
        <family val="2"/>
        <scheme val="minor"/>
      </rPr>
      <t>Aucun budget alloué à l'évaluation d'après campagne, mais il existe des données de qualité ; il n'est pas nécessaire d'évaluer la marque / le type de MII ou de couvrir une vaste zone géographique, il n'est pas nécessaire de bénéficier de flexibilité quant au nombre de ménages inclus, et l'obtention d'estimations exactes et précises n'est pas une priorité mais serait un plus.</t>
    </r>
  </si>
  <si>
    <t>Dans ce cas, toute méthode autre que l'échantillonnage aléatoire simple, l'échantillonnage d'opportunité ou la modélisation est recommandée ; les planificateurs doivent identifier une ou plusieurs priorités et mettre à jour les notes attribuées afin de déterminer la méthode recommandée, ou utiliser l'examen du contexte pour orienter le choix de la méthode (p.ex. la forte fréquentation des cliniques de soins prénataux ou des écoles peut indiquer que l'échantillonnage de groupes faciles d'accès est la méthode à privilégier).</t>
  </si>
  <si>
    <t>Un (1) point a été soustrait du score total de l'échantillonnage aléatoire simple et de l'échantillonnage d'opportunité pour refléter le fait que ces méthodes ne sont pas recommandées, même lorsque les conditions sont idéales pour mener une évaluation d'après campagne et qu'aucune méthode n'est recommandée plutôt qu'une autre.</t>
  </si>
  <si>
    <t>Hypothèses relatives au "besoin de flexibilité quant au nombre de ménages inclus" : la flexibilité quant au nombre d'unités d'échantillonnage (grappes, lots, etc.) contribue également à l'obtention d'un score plus élevé pour ce critère.</t>
  </si>
  <si>
    <t>Hypothèses relatives au "manque de données existantes" : si l'existence de données pertinentes pour la modélisation n'a pas été évaluée, il convient d'attribuer la note zéro (0).</t>
  </si>
  <si>
    <t>Hypothèses relatives à la "nécessité d'obtenir des estimations ponctuelles précises" : il est supposé ici que chaque méthode est appliquée comme prévu.</t>
  </si>
  <si>
    <t>Hypothèses relatives à la "nécessité d'obtenir une précision élevée" : il est supposé ici que chaque méthode est appliquée à un échantillon représentatif.</t>
  </si>
  <si>
    <t>Collecte de données sur papier avec saisie électronique des données</t>
  </si>
  <si>
    <t>Collecte de données électronique</t>
  </si>
  <si>
    <t>Matrice décisionnelle pour le choix de l'outil à utiliser pour l'évaluation d'après campagne</t>
  </si>
  <si>
    <r>
      <rPr>
        <b/>
        <sz val="11"/>
        <color theme="1"/>
        <rFont val="Calibri"/>
        <family val="2"/>
        <scheme val="minor"/>
      </rPr>
      <t>Instructions :</t>
    </r>
    <r>
      <rPr>
        <sz val="11"/>
        <color theme="1"/>
        <rFont val="Calibri"/>
        <family val="2"/>
        <scheme val="minor"/>
      </rPr>
      <t xml:space="preserve"> </t>
    </r>
    <r>
      <rPr>
        <b/>
        <sz val="11"/>
        <color theme="9" tint="-0.249977111117893"/>
        <rFont val="Calibri"/>
        <family val="2"/>
        <scheme val="minor"/>
      </rPr>
      <t>veuillez attribuer une note de 0 à 5 pour chaque critère de décision de la rangée supérieure verte,</t>
    </r>
    <r>
      <rPr>
        <sz val="11"/>
        <color theme="1"/>
        <rFont val="Calibri"/>
        <family val="2"/>
        <scheme val="minor"/>
      </rPr>
      <t xml:space="preserve"> 0 signifiant que le critère n'est pas pertinent dans votre situation / n'est pas applicable et 5 signifiant qu'il s'agit du facteur le plus pertinent à prendre en considération / d'un critère entièrement applicable. La note attribuée à chaque critère est indépendante des notes attribuées aux autres critères, de sorte que tous les critères peuvent recevoir la même note ou des notes différentes.</t>
    </r>
  </si>
  <si>
    <t>Note (veuillez attribuer une note à chaque critère de décision indiqué ci-après)</t>
  </si>
  <si>
    <t>5 - fort besoin d'une approche adaptée à un faible taux d'alphabétisation</t>
  </si>
  <si>
    <t>Montant des fonds disponibles pour l'évaluation d'après campagne ; l’attribution de la note cinq signifie que le budget disponible pour l'évaluation d'après campagne est élevé.</t>
  </si>
  <si>
    <t>Accès à Internet et/ou taux de pénétration des téléphones portables et/ou des smartphones dans la population générale au sein de laquelle l'évaluation d'après campagne sera réalisée ; l’attribution de la note cinq signifie que l'accès à Internet / à des téléphones portables / à des smartphones est suffisant ; un taux de pénétration des téléphones portables de 75 % ou plus peut être largement représentatif de la population avec une pondération appropriée et peut être utilisé comme seuil approximatif pour un accès suffisant.</t>
  </si>
  <si>
    <r>
      <t xml:space="preserve">2) (Environnement difficile) </t>
    </r>
    <r>
      <rPr>
        <sz val="11"/>
        <rFont val="Calibri"/>
        <family val="2"/>
        <scheme val="minor"/>
      </rPr>
      <t>Budget alloué à l'évaluation d'après campagne dans un environnement difficile pour la distribution de MII en raison du faible taux de pénétration des téléphones portables / de la faible couverture du réseau mobile, ainsi que du faible niveau d'alphabétisation de la main-d'</t>
    </r>
    <r>
      <rPr>
        <sz val="11"/>
        <rFont val="Calibri"/>
        <family val="2"/>
      </rPr>
      <t>œuvre ; il n'est pas nécessaire d'obtenir des résultats rapides, et l'obtention d'estimations ponctuelles précises serait appréciée mais n'est pas une priorité absolue.</t>
    </r>
  </si>
  <si>
    <t>Notes à propos du calcul des scores</t>
  </si>
  <si>
    <t>Hypothèses relatives à la "nécessité d'obtenir des résultats rapides" : des auto-entretiens téléphoniques assistés par ordinateur peuvent être menés avec des volumes d'appels élevés, de façon à ce que la collecte de données soit plus rapide que si l'on recourait aux équipes de terrain.</t>
  </si>
  <si>
    <t>Hypothèses en cas de "restrictions budgétaires" : les outils de collecte de données sur papier et les plateformes gratuites de collecte de données sur smartphone sont supposés avoir, en moyenne, des coûts similaires malgré leurs différences. Si les méthodes de collecte de données sur papier engendrent des coûts supplémentaires liés à l'impression et au transport des formulaires ainsi qu'à la saisie des données, les plateformes de collecte de données sur smartphone engendrent des coûts supplémentaires liés au matériel nécessaire à la collecte de données (smartphones ou tablettes), aux connexions Internet et aux sources d'alimentation.</t>
  </si>
  <si>
    <t>Hypothèses relatives à la "nécessité d'obtenir des estimations ponctuelles précises" : la précision des estimations ponctuelles est fondée sur la représentativité de l'échantillon de ménages ou de personnes évalué lors de l'évaluation d'après campagne ; les scores obtenus ici supposent l'utilisation d'une méthode appropriée d'échantillonnage stratifié systématique ou aléatoire, ce qui permettrait d'obtenir un échantillon aléatoire en utilisant n'importe quel outil autre que l'auto-entretien téléphonique assisté par ordinateur.</t>
  </si>
  <si>
    <t>Matrice décisionnelle pour le choix de la méthode d'échantillonnage / de modélisation à utiliser pour l'évaluation d'après campagne</t>
  </si>
  <si>
    <r>
      <rPr>
        <b/>
        <sz val="11"/>
        <color theme="1"/>
        <rFont val="Calibri"/>
        <family val="2"/>
        <scheme val="minor"/>
      </rPr>
      <t>Instructions :</t>
    </r>
    <r>
      <rPr>
        <b/>
        <sz val="11"/>
        <color theme="9" tint="-0.249977111117893"/>
        <rFont val="Calibri"/>
        <family val="2"/>
        <scheme val="minor"/>
      </rPr>
      <t xml:space="preserve"> veuillez attribuer une note de 0 à 5 pour chaque critère de décision de la rangée supérieure verte,</t>
    </r>
    <r>
      <rPr>
        <sz val="11"/>
        <color theme="1"/>
        <rFont val="Calibri"/>
        <family val="2"/>
        <scheme val="minor"/>
      </rPr>
      <t xml:space="preserve"> 0 signifiant que le critère n'est pas pertinent dans votre situation / n'est pas applicable et 5 signifiant qu'il s'agit du facteur le plus pertinent à prendre en considération / d'un critère entièrement applicable. La note attribuée à chaque critère est indépendante des notes attribuées aux autres critères, de sorte que tous les critères peuvent recevoir la même note ou des notes différentes.</t>
    </r>
  </si>
  <si>
    <t>Importance d'évaluer l'accès aux MII et leur utilisation par marque ou par type de moustiquaires (p.ex. en distinguant les marques/types de MII distribuées pendant la campagne des autres marques/types de moustiquaires) ; l'attribution de la note cinq signifie que l'évaluation de l'accès aux MII / de leur utilisation par marque ou par type de moustiquaires est une priorité absolue.</t>
  </si>
  <si>
    <t>Importance d'obtenir des intervalles de confiance étroits ou une faible variance dans les estimations de l'accès aux MII et de leur utilisation (variance ou intervalles susceptibles d'augmenter lors de la comparaison des estimations entre les campagnes ou les zones ou au fil du temps) ; l'attribution de la note cinq signifie que l'obtention d'une précision élevée (intervalles de confiance étroits) dans les estimations de l'accès aux MII et de leur utilisation est une priorité absolue.</t>
  </si>
  <si>
    <r>
      <t xml:space="preserve">2) (Environnement difficile) </t>
    </r>
    <r>
      <rPr>
        <sz val="11"/>
        <color theme="1"/>
        <rFont val="Calibri"/>
        <family val="2"/>
        <scheme val="minor"/>
      </rPr>
      <t>Budget alloué à l'évaluation d'après campagne dans un environnement difficile pour la distribution de MII en raison du faible taux de pénétration des téléphones portables / de la faible couverture du réseau mobile, du faible niveau d'alphabétisation de la main-d'œuvre et de la nécessité de couvrir une vaste zone ; il n'est pas nécessaire d'obtenir des résultats rapides, de bénéficier de flexibilité quant au nombre de ménages inclus ou d'évaluer la marque / le type de MII ; l'obtention d'estimations ponctuelles exactes et précises serait appréciée mais n'est pas une priorité absolue.</t>
    </r>
  </si>
  <si>
    <r>
      <t xml:space="preserve">6) (Nécessité d'évaluer la marque / le type de MII) </t>
    </r>
    <r>
      <rPr>
        <sz val="11"/>
        <color theme="1"/>
        <rFont val="Calibri"/>
        <family val="2"/>
        <scheme val="minor"/>
      </rPr>
      <t>Un budget est disponible et il est nécessaire d'évaluer la marque / le type de MII et d'obtenir des estimations exactes et précises ; il n'est pas nécessaire de couvrir une vaste zone géographique et de bénéficier de flexibilité quant au nombre de ménages inclus, et les données existantes sont limitées.</t>
    </r>
  </si>
  <si>
    <t>Hypothèses relatives à la "nécessité d'évaluer la marque / le type de MII" : si des données sur la marque / le type de MII ne sont pas disponibles parmi les ensembles de données existants ou ordinaires utilisés pour la modélisation, il convient de reconsidérer le choix de la modélisation (dans le cas où la marque / le type de MII est évalué) lorsque les ensembles de données existants / ordinaires incluent des données sur la marque / le type de MII.</t>
  </si>
  <si>
    <t>Hypothèses relatives à la "nécessité de couvrir une vaste zone géographique" : suppose qu'une plus grande population doit être évaluée ; si la campagne de distribution de MII couvrait un nombre plus faible de ménages/personnes, l'échantillonnage aléatoire simple et l'échantillonnage selon un pourcentage fixe peuvent être plus efficaces pour couvrir une vaste zone géographique (p.ex. dans les cas où la densité de population est faible) que ce qui est supposé ici.</t>
  </si>
  <si>
    <t>Hypothèses en cas de "restrictions budgétaires" : les scores reflètent le budget anticipé nécessaire pour obtenir un échantillon représentatif à l'aide de chaque méthode ; il est supposé que les données existantes nécessaires pour la modélisation sont disponibles à un coût faible ou nul.</t>
  </si>
  <si>
    <t>Collecte de données sur smartphone/tablette par le biais d'un logiciel libre (ODK basic, CSPro, Kobo Toolbox, ONA (version gratuite), doForms (version d'essai gratuite), Magpi (version gratuite), MeasureSMS, Reveal)</t>
  </si>
  <si>
    <t>Collecte de données sur smartphone/tablette par le biais d'un logiciel payant (ODK cloud, SurveyCTO, ONA (version payante), doForms (version payante), Akvo Flow, Magpi (version payante))</t>
  </si>
  <si>
    <t>Échantillonnage</t>
  </si>
  <si>
    <t>Hypothèses relatives aux "problèmes de diffusion des technologies / d'accès aux technologies" : les outils de collecte de données sur papier avec saisie décentralisée des données et les plateformes gratuites et payantes de collecte de données sur smartphone obtiennent un score plus faible car des coûts supplémentaires s'ajouteront pour qu'ils fonctionnent aussi bien que les outils de collecte de données sur papier avec saisie centralisée des données (p.ex. coûts des points d'accès wifi, achat de téléphones portables ou de smartphones).</t>
  </si>
  <si>
    <t>La composition aléatoire est la méthode recommandée dans cette situation.</t>
  </si>
  <si>
    <t>L'échantillonnage aléatoire multi-phases est la méthode recommandée dans cette situation.</t>
  </si>
  <si>
    <t>La modélisation est la méthode recommandée dans cette situation.</t>
  </si>
  <si>
    <r>
      <t xml:space="preserve">3) (Nécessité d'obtenir des estimations ponctuelles précises) </t>
    </r>
    <r>
      <rPr>
        <sz val="11"/>
        <color theme="1"/>
        <rFont val="Calibri"/>
        <family val="2"/>
        <scheme val="minor"/>
      </rPr>
      <t>Budget alloué à l'évaluation d'après campagne, dont une priorité absolue est l'obtention d'estimations ponctuelles précises de la population couverte par la campagne ; le contexte ne pose pas de problèmes particuliers en ce qui concerne la diffusion des technologies / l'accès aux technologies ou le taux d'alphabétisation.</t>
    </r>
  </si>
  <si>
    <r>
      <t>3) (Nécessité d'obtenir des estimations ponctuelles précises)</t>
    </r>
    <r>
      <rPr>
        <sz val="11"/>
        <color theme="1"/>
        <rFont val="Calibri"/>
        <family val="2"/>
        <scheme val="minor"/>
      </rPr>
      <t xml:space="preserve"> Budget alloué à l'évaluation d'après campagne, dont deux priorités absolues sont l'obtention d'estimations ponctuelles exactes et précises de la population couverte par la campagne et l'évaluation de la marque / du type de MII ; le contexte ne pose pas de problèmes particuliers en ce qui concerne la diffusion des technologies / l'accès aux technologies, le niveau d'alphabétisation de la main-d'œuvre ou la nécessité de couvrir une vaste zone géographique.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</si>
</sst>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b/>
      <sz val="11"/>
      <color theme="1"/>
      <name val="Calibri"/>
      <family val="2"/>
      <scheme val="minor"/>
    </font>
    <font>
      <sz val="11"/>
      <color rgb="FF3F3F76"/>
      <name val="Calibri"/>
      <family val="2"/>
      <scheme val="minor"/>
    </font>
    <font>
      <sz val="11"/>
      <color theme="0" tint="-0.34998626667073579"/>
      <name val="Calibri"/>
      <family val="2"/>
      <scheme val="minor"/>
    </font>
    <font>
      <b/>
      <sz val="11"/>
      <color theme="9" tint="-0.249977111117893"/>
      <name val="Calibri"/>
      <family val="2"/>
      <scheme val="minor"/>
    </font>
    <font>
      <sz val="11"/>
      <color theme="7" tint="0.79998168889431442"/>
      <name val="Calibri"/>
      <family val="2"/>
      <scheme val="minor"/>
    </font>
    <font>
      <sz val="11"/>
      <color rgb="FFFF0000"/>
      <name val="Calibri"/>
      <family val="2"/>
      <scheme val="minor"/>
    </font>
    <font>
      <sz val="11"/>
      <color theme="5"/>
      <name val="Calibri"/>
      <family val="2"/>
      <scheme val="minor"/>
    </font>
    <font>
      <sz val="11"/>
      <name val="Calibri"/>
      <family val="2"/>
      <scheme val="minor"/>
    </font>
    <font>
      <b/>
      <sz val="11"/>
      <name val="Calibri"/>
      <family val="2"/>
      <scheme val="minor"/>
    </font>
    <font>
      <sz val="11"/>
      <color theme="1"/>
      <name val="Calibri"/>
      <family val="2"/>
    </font>
    <font>
      <sz val="11"/>
      <name val="Calibri"/>
      <family val="2"/>
    </font>
  </fonts>
  <fills count="8">
    <fill>
      <patternFill patternType="none"/>
    </fill>
    <fill>
      <patternFill patternType="gray125"/>
    </fill>
    <fill>
      <patternFill patternType="solid">
        <fgColor theme="7"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rgb="FFFFCC99"/>
      </patternFill>
    </fill>
  </fills>
  <borders count="10">
    <border>
      <left/>
      <right/>
      <top/>
      <bottom/>
      <diagonal/>
    </border>
    <border>
      <left style="thin">
        <color indexed="64"/>
      </left>
      <right/>
      <top/>
      <bottom/>
      <diagonal/>
    </border>
    <border>
      <left/>
      <right/>
      <top/>
      <bottom style="thin">
        <color indexed="64"/>
      </bottom>
      <diagonal/>
    </border>
    <border>
      <left style="thin">
        <color indexed="64"/>
      </left>
      <right/>
      <top/>
      <bottom style="thin">
        <color indexed="64"/>
      </bottom>
      <diagonal/>
    </border>
    <border>
      <left style="thin">
        <color rgb="FF7F7F7F"/>
      </left>
      <right style="thin">
        <color rgb="FF7F7F7F"/>
      </right>
      <top style="thin">
        <color rgb="FF7F7F7F"/>
      </top>
      <bottom style="thin">
        <color rgb="FF7F7F7F"/>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s>
  <cellStyleXfs count="2">
    <xf numFmtId="0" fontId="0" fillId="0" borderId="0"/>
    <xf numFmtId="0" fontId="2" fillId="7" borderId="4" applyNumberFormat="0" applyAlignment="0" applyProtection="0"/>
  </cellStyleXfs>
  <cellXfs count="55">
    <xf numFmtId="0" fontId="0" fillId="0" borderId="0" xfId="0"/>
    <xf numFmtId="0" fontId="0" fillId="0" borderId="2" xfId="0" applyBorder="1" applyAlignment="1" applyProtection="1">
      <alignment vertical="center" wrapText="1"/>
      <protection locked="0"/>
    </xf>
    <xf numFmtId="0" fontId="0" fillId="0" borderId="3" xfId="0" applyBorder="1" applyAlignment="1" applyProtection="1">
      <alignment vertical="center" wrapText="1"/>
      <protection locked="0"/>
    </xf>
    <xf numFmtId="0" fontId="0" fillId="0" borderId="0" xfId="0" applyAlignment="1" applyProtection="1">
      <alignment vertical="center" wrapText="1"/>
      <protection locked="0"/>
    </xf>
    <xf numFmtId="0" fontId="0" fillId="2" borderId="2" xfId="0"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7" xfId="0" applyBorder="1" applyAlignment="1" applyProtection="1">
      <alignment vertical="center" wrapText="1"/>
      <protection locked="0"/>
    </xf>
    <xf numFmtId="0" fontId="1" fillId="0" borderId="6" xfId="0" applyFont="1" applyBorder="1" applyAlignment="1" applyProtection="1">
      <alignment vertical="center" wrapText="1"/>
      <protection locked="0"/>
    </xf>
    <xf numFmtId="0" fontId="0" fillId="0" borderId="8" xfId="0" applyBorder="1" applyAlignment="1" applyProtection="1">
      <alignment vertical="center" wrapText="1"/>
      <protection locked="0"/>
    </xf>
    <xf numFmtId="0" fontId="1" fillId="0" borderId="0" xfId="0" applyFont="1" applyAlignment="1" applyProtection="1">
      <alignment vertical="center"/>
      <protection locked="0"/>
    </xf>
    <xf numFmtId="0" fontId="0" fillId="0" borderId="0" xfId="0" applyAlignment="1" applyProtection="1">
      <alignment vertical="center"/>
      <protection locked="0"/>
    </xf>
    <xf numFmtId="14" fontId="0" fillId="0" borderId="0" xfId="0" applyNumberFormat="1" applyAlignment="1" applyProtection="1">
      <alignment horizontal="left" vertical="center"/>
      <protection locked="0"/>
    </xf>
    <xf numFmtId="14" fontId="1" fillId="0" borderId="0" xfId="0" applyNumberFormat="1" applyFont="1" applyAlignment="1" applyProtection="1">
      <alignment horizontal="left" vertical="center"/>
      <protection locked="0"/>
    </xf>
    <xf numFmtId="0" fontId="1" fillId="4" borderId="0" xfId="0" applyFont="1" applyFill="1" applyAlignment="1" applyProtection="1">
      <alignment vertical="center"/>
      <protection locked="0"/>
    </xf>
    <xf numFmtId="0" fontId="2" fillId="4" borderId="4" xfId="1" applyFill="1" applyAlignment="1" applyProtection="1">
      <alignment vertical="center"/>
      <protection locked="0"/>
    </xf>
    <xf numFmtId="0" fontId="0" fillId="0" borderId="1" xfId="0" applyBorder="1" applyAlignment="1" applyProtection="1">
      <alignment vertical="center"/>
      <protection locked="0"/>
    </xf>
    <xf numFmtId="0" fontId="0" fillId="2" borderId="0" xfId="0" applyFill="1" applyAlignment="1" applyProtection="1">
      <alignment vertical="center"/>
      <protection locked="0"/>
    </xf>
    <xf numFmtId="0" fontId="0" fillId="2" borderId="0" xfId="0" applyFill="1" applyAlignment="1" applyProtection="1">
      <alignment vertical="center" wrapText="1"/>
    </xf>
    <xf numFmtId="0" fontId="5" fillId="2" borderId="0" xfId="0" applyFont="1" applyFill="1" applyAlignment="1" applyProtection="1">
      <alignment vertical="center"/>
    </xf>
    <xf numFmtId="0" fontId="0" fillId="2" borderId="1" xfId="0" applyFill="1" applyBorder="1" applyAlignment="1" applyProtection="1">
      <alignment vertical="center"/>
    </xf>
    <xf numFmtId="0" fontId="0" fillId="0" borderId="0" xfId="0" applyAlignment="1" applyProtection="1">
      <alignment vertical="center" wrapText="1"/>
    </xf>
    <xf numFmtId="0" fontId="3" fillId="0" borderId="0" xfId="0" applyFont="1" applyAlignment="1" applyProtection="1">
      <alignment vertical="center"/>
    </xf>
    <xf numFmtId="0" fontId="0" fillId="5" borderId="1" xfId="0" applyFill="1" applyBorder="1" applyAlignment="1" applyProtection="1">
      <alignment vertical="center"/>
    </xf>
    <xf numFmtId="0" fontId="3" fillId="2" borderId="0" xfId="0" applyFont="1" applyFill="1" applyAlignment="1" applyProtection="1">
      <alignment vertical="center"/>
    </xf>
    <xf numFmtId="0" fontId="0" fillId="2" borderId="0" xfId="0" applyFill="1" applyAlignment="1" applyProtection="1">
      <alignment vertical="center"/>
    </xf>
    <xf numFmtId="0" fontId="0" fillId="0" borderId="0" xfId="0" applyAlignment="1" applyProtection="1">
      <alignment vertical="center"/>
    </xf>
    <xf numFmtId="0" fontId="1" fillId="0" borderId="0" xfId="0" applyFont="1" applyAlignment="1" applyProtection="1">
      <alignment vertical="center" wrapText="1"/>
    </xf>
    <xf numFmtId="0" fontId="1" fillId="0" borderId="0" xfId="0" applyFont="1" applyAlignment="1" applyProtection="1">
      <alignment vertical="center"/>
    </xf>
    <xf numFmtId="0" fontId="1" fillId="0" borderId="0" xfId="0" applyFont="1" applyAlignment="1" applyProtection="1">
      <alignment vertical="center" wrapText="1"/>
      <protection locked="0"/>
    </xf>
    <xf numFmtId="0" fontId="6" fillId="0" borderId="0" xfId="0" applyFont="1" applyAlignment="1" applyProtection="1">
      <alignment vertical="center"/>
      <protection locked="0"/>
    </xf>
    <xf numFmtId="14" fontId="6" fillId="0" borderId="0" xfId="0" applyNumberFormat="1" applyFont="1" applyAlignment="1" applyProtection="1">
      <alignment horizontal="left" vertical="center"/>
      <protection locked="0"/>
    </xf>
    <xf numFmtId="0" fontId="0" fillId="0" borderId="7" xfId="0" applyBorder="1" applyAlignment="1" applyProtection="1">
      <alignment horizontal="center" vertical="center" wrapText="1"/>
      <protection locked="0"/>
    </xf>
    <xf numFmtId="0" fontId="0" fillId="0" borderId="5" xfId="0" applyBorder="1" applyAlignment="1" applyProtection="1">
      <alignment horizontal="center" vertical="center" wrapText="1"/>
      <protection locked="0"/>
    </xf>
    <xf numFmtId="0" fontId="0" fillId="0" borderId="9" xfId="0" applyBorder="1" applyAlignment="1" applyProtection="1">
      <alignment vertical="center" wrapText="1"/>
      <protection locked="0"/>
    </xf>
    <xf numFmtId="0" fontId="0" fillId="2" borderId="0" xfId="0" applyFont="1" applyFill="1" applyAlignment="1" applyProtection="1">
      <alignment vertical="center"/>
      <protection locked="0"/>
    </xf>
    <xf numFmtId="0" fontId="0" fillId="3" borderId="2" xfId="0" applyFill="1" applyBorder="1" applyAlignment="1" applyProtection="1">
      <alignment vertical="center" wrapText="1"/>
      <protection locked="0"/>
    </xf>
    <xf numFmtId="0" fontId="0" fillId="0" borderId="1" xfId="0" applyFill="1" applyBorder="1" applyAlignment="1" applyProtection="1">
      <alignment vertical="center"/>
      <protection locked="0"/>
    </xf>
    <xf numFmtId="0" fontId="0" fillId="3" borderId="0" xfId="0" applyFill="1" applyAlignment="1" applyProtection="1">
      <alignment vertical="center"/>
      <protection locked="0"/>
    </xf>
    <xf numFmtId="0" fontId="0" fillId="0" borderId="0" xfId="0" applyFill="1" applyAlignment="1" applyProtection="1">
      <alignment vertical="center"/>
      <protection locked="0"/>
    </xf>
    <xf numFmtId="0" fontId="1" fillId="3" borderId="0" xfId="0" applyFont="1" applyFill="1" applyAlignment="1" applyProtection="1">
      <alignment vertical="center"/>
    </xf>
    <xf numFmtId="0" fontId="5" fillId="3" borderId="0" xfId="0" applyFont="1" applyFill="1" applyAlignment="1" applyProtection="1">
      <alignment vertical="center"/>
    </xf>
    <xf numFmtId="0" fontId="0" fillId="3" borderId="1" xfId="0" applyFill="1" applyBorder="1" applyAlignment="1" applyProtection="1">
      <alignment vertical="center"/>
    </xf>
    <xf numFmtId="0" fontId="3" fillId="0" borderId="0" xfId="0" applyFont="1" applyFill="1" applyAlignment="1" applyProtection="1">
      <alignment vertical="center"/>
    </xf>
    <xf numFmtId="0" fontId="0" fillId="6" borderId="1" xfId="0" applyFill="1" applyBorder="1" applyAlignment="1" applyProtection="1">
      <alignment vertical="center"/>
    </xf>
    <xf numFmtId="0" fontId="0" fillId="0" borderId="0" xfId="0" applyFill="1" applyAlignment="1" applyProtection="1">
      <alignment vertical="center" wrapText="1"/>
    </xf>
    <xf numFmtId="0" fontId="1" fillId="3" borderId="0" xfId="0" applyFont="1" applyFill="1" applyAlignment="1" applyProtection="1">
      <alignment vertical="center" wrapText="1"/>
    </xf>
    <xf numFmtId="0" fontId="3" fillId="3" borderId="0" xfId="0" applyFont="1" applyFill="1" applyAlignment="1" applyProtection="1">
      <alignment vertical="center"/>
    </xf>
    <xf numFmtId="0" fontId="0" fillId="3" borderId="0" xfId="0" applyFill="1" applyBorder="1" applyAlignment="1" applyProtection="1">
      <alignment vertical="center"/>
    </xf>
    <xf numFmtId="0" fontId="0" fillId="3" borderId="0" xfId="0" applyFill="1" applyAlignment="1" applyProtection="1">
      <alignment vertical="center" wrapText="1"/>
    </xf>
    <xf numFmtId="0" fontId="0" fillId="3" borderId="0" xfId="0" applyFill="1" applyAlignment="1" applyProtection="1">
      <alignment vertical="center"/>
    </xf>
    <xf numFmtId="0" fontId="0" fillId="0" borderId="9" xfId="0" applyFill="1" applyBorder="1" applyAlignment="1" applyProtection="1">
      <alignment vertical="center" wrapText="1"/>
      <protection locked="0"/>
    </xf>
    <xf numFmtId="14" fontId="7" fillId="0" borderId="0" xfId="0" applyNumberFormat="1" applyFont="1" applyAlignment="1" applyProtection="1">
      <alignment horizontal="left" vertical="center"/>
      <protection locked="0"/>
    </xf>
    <xf numFmtId="0" fontId="8" fillId="0" borderId="5" xfId="0" applyFont="1" applyBorder="1" applyAlignment="1" applyProtection="1">
      <alignment horizontal="center" vertical="center" wrapText="1"/>
      <protection locked="0"/>
    </xf>
    <xf numFmtId="0" fontId="9" fillId="0" borderId="0" xfId="0" applyFont="1" applyAlignment="1" applyProtection="1">
      <alignment vertical="center" wrapText="1"/>
    </xf>
    <xf numFmtId="0" fontId="8" fillId="0" borderId="0" xfId="0" applyFont="1" applyAlignment="1" applyProtection="1">
      <alignment vertical="center"/>
    </xf>
  </cellXfs>
  <cellStyles count="2">
    <cellStyle name="Input" xfId="1" builtinId="20"/>
    <cellStyle name="Normal" xfId="0" builtinId="0"/>
  </cellStyles>
  <dxfs count="0"/>
  <tableStyles count="0" defaultTableStyle="TableStyleMedium2" defaultPivotStyle="PivotStyleLight16"/>
  <colors>
    <mruColors>
      <color rgb="FF9999FF"/>
      <color rgb="FF66FFFF"/>
      <color rgb="FFFF6600"/>
      <color rgb="FF00FF00"/>
      <color rgb="FFFF99FF"/>
      <color rgb="FFE6CD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42"/>
  <sheetViews>
    <sheetView topLeftCell="A22" zoomScale="125" zoomScaleNormal="125" workbookViewId="0">
      <selection activeCell="A25" sqref="A25"/>
    </sheetView>
  </sheetViews>
  <sheetFormatPr defaultColWidth="8.85546875" defaultRowHeight="15" x14ac:dyDescent="0.25"/>
  <cols>
    <col min="1" max="1" width="68.42578125" style="10" customWidth="1"/>
    <col min="2" max="2" width="10.7109375" style="10" customWidth="1"/>
    <col min="3" max="3" width="10.42578125" style="10" customWidth="1"/>
    <col min="4" max="4" width="11.7109375" style="10" customWidth="1"/>
    <col min="5" max="6" width="10.85546875" style="10" customWidth="1"/>
    <col min="7" max="7" width="7.28515625" style="10" customWidth="1"/>
    <col min="8" max="8" width="8.85546875" style="10"/>
    <col min="9" max="9" width="20.7109375" style="10" customWidth="1"/>
    <col min="10" max="10" width="2.85546875" style="10" customWidth="1"/>
    <col min="11" max="11" width="96.7109375" style="10" customWidth="1"/>
    <col min="12" max="16384" width="8.85546875" style="10"/>
  </cols>
  <sheetData>
    <row r="1" spans="1:11" x14ac:dyDescent="0.25">
      <c r="A1" s="9" t="s">
        <v>99</v>
      </c>
    </row>
    <row r="2" spans="1:11" x14ac:dyDescent="0.25">
      <c r="A2" s="29"/>
    </row>
    <row r="3" spans="1:11" x14ac:dyDescent="0.25">
      <c r="A3" s="51">
        <v>44366</v>
      </c>
    </row>
    <row r="4" spans="1:11" x14ac:dyDescent="0.25">
      <c r="A4" s="12" t="s">
        <v>29</v>
      </c>
    </row>
    <row r="5" spans="1:11" x14ac:dyDescent="0.25">
      <c r="A5" s="11" t="s">
        <v>24</v>
      </c>
    </row>
    <row r="6" spans="1:11" x14ac:dyDescent="0.25">
      <c r="A6" s="11" t="s">
        <v>25</v>
      </c>
    </row>
    <row r="7" spans="1:11" x14ac:dyDescent="0.25">
      <c r="A7" s="10" t="s">
        <v>100</v>
      </c>
    </row>
    <row r="8" spans="1:11" x14ac:dyDescent="0.25">
      <c r="A8" s="10" t="s">
        <v>26</v>
      </c>
    </row>
    <row r="9" spans="1:11" x14ac:dyDescent="0.25">
      <c r="A9" s="10" t="s">
        <v>27</v>
      </c>
    </row>
    <row r="10" spans="1:11" ht="30" customHeight="1" thickBot="1" x14ac:dyDescent="0.3"/>
    <row r="11" spans="1:11" s="3" customFormat="1" ht="120.75" thickBot="1" x14ac:dyDescent="0.3">
      <c r="A11" s="7" t="s">
        <v>28</v>
      </c>
      <c r="B11" s="31" t="s">
        <v>39</v>
      </c>
      <c r="C11" s="32" t="s">
        <v>40</v>
      </c>
      <c r="D11" s="52" t="s">
        <v>41</v>
      </c>
      <c r="E11" s="32" t="s">
        <v>42</v>
      </c>
      <c r="F11" s="32" t="s">
        <v>43</v>
      </c>
      <c r="G11" s="5" t="s">
        <v>38</v>
      </c>
      <c r="I11" s="8" t="s">
        <v>28</v>
      </c>
      <c r="J11" s="4"/>
      <c r="K11" s="1" t="s">
        <v>34</v>
      </c>
    </row>
    <row r="12" spans="1:11" ht="60" x14ac:dyDescent="0.25">
      <c r="A12" s="13" t="s">
        <v>101</v>
      </c>
      <c r="B12" s="14" t="s">
        <v>35</v>
      </c>
      <c r="C12" s="14" t="s">
        <v>36</v>
      </c>
      <c r="D12" s="14" t="s">
        <v>37</v>
      </c>
      <c r="E12" s="14" t="s">
        <v>102</v>
      </c>
      <c r="F12" s="14">
        <v>2</v>
      </c>
      <c r="G12" s="15"/>
      <c r="I12" s="1" t="s">
        <v>39</v>
      </c>
      <c r="J12" s="16"/>
      <c r="K12" s="33" t="s">
        <v>44</v>
      </c>
    </row>
    <row r="13" spans="1:11" ht="30" x14ac:dyDescent="0.25">
      <c r="A13" s="17" t="s">
        <v>97</v>
      </c>
      <c r="B13" s="18" t="str">
        <f>LEFT(B12,1)</f>
        <v>0</v>
      </c>
      <c r="C13" s="18">
        <f>5-(LEFT(C12,1))</f>
        <v>0</v>
      </c>
      <c r="D13" s="18" t="str">
        <f>(LEFT(D12,1))</f>
        <v>0</v>
      </c>
      <c r="E13" s="18" t="str">
        <f t="shared" ref="E13:F13" si="0">LEFT(E12,1)</f>
        <v>5</v>
      </c>
      <c r="F13" s="18" t="str">
        <f t="shared" si="0"/>
        <v>2</v>
      </c>
      <c r="G13" s="19"/>
      <c r="I13" s="8" t="s">
        <v>40</v>
      </c>
      <c r="J13" s="16"/>
      <c r="K13" s="33" t="s">
        <v>103</v>
      </c>
    </row>
    <row r="14" spans="1:11" ht="76.5" customHeight="1" x14ac:dyDescent="0.25">
      <c r="A14" s="20" t="s">
        <v>84</v>
      </c>
      <c r="B14" s="21">
        <v>3</v>
      </c>
      <c r="C14" s="21">
        <v>2</v>
      </c>
      <c r="D14" s="21">
        <v>4</v>
      </c>
      <c r="E14" s="21">
        <v>1.5</v>
      </c>
      <c r="F14" s="21">
        <v>5</v>
      </c>
      <c r="G14" s="22">
        <f>ROUNDUP((($B$13*B14)+($C$13*C14)+((5-$D$13)*D14)+($E$13*E14)+($F$13*F14)),0)</f>
        <v>38</v>
      </c>
      <c r="I14" s="1" t="s">
        <v>41</v>
      </c>
      <c r="J14" s="16"/>
      <c r="K14" s="33" t="s">
        <v>104</v>
      </c>
    </row>
    <row r="15" spans="1:11" ht="60" x14ac:dyDescent="0.25">
      <c r="A15" s="20" t="s">
        <v>85</v>
      </c>
      <c r="B15" s="21">
        <v>1</v>
      </c>
      <c r="C15" s="21">
        <v>2</v>
      </c>
      <c r="D15" s="21">
        <v>5</v>
      </c>
      <c r="E15" s="21">
        <v>1.5</v>
      </c>
      <c r="F15" s="21">
        <v>5</v>
      </c>
      <c r="G15" s="22">
        <f>ROUNDUP((($B$13*B15)+($C$13*C15)+((5-$D$13)*D15)+($E$13*E15)+($F$13*F15)),0)</f>
        <v>43</v>
      </c>
      <c r="I15" s="1" t="s">
        <v>42</v>
      </c>
      <c r="J15" s="16"/>
      <c r="K15" s="33" t="s">
        <v>45</v>
      </c>
    </row>
    <row r="16" spans="1:11" ht="45" x14ac:dyDescent="0.25">
      <c r="A16" s="17" t="s">
        <v>98</v>
      </c>
      <c r="B16" s="23"/>
      <c r="C16" s="23"/>
      <c r="D16" s="23"/>
      <c r="E16" s="23"/>
      <c r="F16" s="23"/>
      <c r="G16" s="19"/>
      <c r="I16" s="1" t="s">
        <v>43</v>
      </c>
      <c r="J16" s="34"/>
      <c r="K16" s="8" t="s">
        <v>46</v>
      </c>
    </row>
    <row r="17" spans="1:7" ht="26.45" customHeight="1" x14ac:dyDescent="0.25">
      <c r="A17" s="20" t="s">
        <v>87</v>
      </c>
      <c r="B17" s="21">
        <v>2</v>
      </c>
      <c r="C17" s="21">
        <v>5</v>
      </c>
      <c r="D17" s="21">
        <v>1</v>
      </c>
      <c r="E17" s="21">
        <v>5</v>
      </c>
      <c r="F17" s="21">
        <v>1</v>
      </c>
      <c r="G17" s="22">
        <f t="shared" ref="G17:G19" si="1">ROUNDUP((($B$13*B17)+($C$13*C17)+($D$13*D17)+($E$13*E17)+($F$13*F17)),0)</f>
        <v>27</v>
      </c>
    </row>
    <row r="18" spans="1:7" ht="45" x14ac:dyDescent="0.25">
      <c r="A18" s="20" t="s">
        <v>119</v>
      </c>
      <c r="B18" s="21">
        <v>4</v>
      </c>
      <c r="C18" s="21">
        <v>2</v>
      </c>
      <c r="D18" s="21">
        <v>4</v>
      </c>
      <c r="E18" s="21">
        <v>3.5</v>
      </c>
      <c r="F18" s="21">
        <v>5</v>
      </c>
      <c r="G18" s="22">
        <f t="shared" si="1"/>
        <v>28</v>
      </c>
    </row>
    <row r="19" spans="1:7" ht="45" x14ac:dyDescent="0.25">
      <c r="A19" s="20" t="s">
        <v>120</v>
      </c>
      <c r="B19" s="21">
        <v>4</v>
      </c>
      <c r="C19" s="21">
        <v>0</v>
      </c>
      <c r="D19" s="21">
        <v>4</v>
      </c>
      <c r="E19" s="21">
        <v>3.5</v>
      </c>
      <c r="F19" s="21">
        <v>5</v>
      </c>
      <c r="G19" s="22">
        <f t="shared" si="1"/>
        <v>28</v>
      </c>
    </row>
    <row r="20" spans="1:7" ht="14.1" customHeight="1" x14ac:dyDescent="0.25">
      <c r="A20" s="17"/>
      <c r="B20" s="24"/>
      <c r="C20" s="24"/>
      <c r="D20" s="24"/>
      <c r="E20" s="24"/>
      <c r="F20" s="24"/>
      <c r="G20" s="19"/>
    </row>
    <row r="21" spans="1:7" x14ac:dyDescent="0.25">
      <c r="A21" s="20"/>
      <c r="B21" s="25"/>
      <c r="C21" s="25"/>
      <c r="D21" s="25"/>
      <c r="E21" s="25"/>
      <c r="F21" s="25"/>
      <c r="G21" s="25"/>
    </row>
    <row r="22" spans="1:7" x14ac:dyDescent="0.25">
      <c r="A22" s="26" t="s">
        <v>75</v>
      </c>
      <c r="B22" s="27" t="s">
        <v>76</v>
      </c>
      <c r="C22" s="25"/>
      <c r="D22" s="25"/>
      <c r="E22" s="25"/>
      <c r="F22" s="25"/>
      <c r="G22" s="27" t="s">
        <v>77</v>
      </c>
    </row>
    <row r="23" spans="1:7" ht="105" x14ac:dyDescent="0.25">
      <c r="A23" s="26" t="s">
        <v>81</v>
      </c>
      <c r="B23" s="25">
        <v>5</v>
      </c>
      <c r="C23" s="25">
        <v>0</v>
      </c>
      <c r="D23" s="25">
        <v>5</v>
      </c>
      <c r="E23" s="25">
        <v>0</v>
      </c>
      <c r="F23" s="25">
        <v>5</v>
      </c>
      <c r="G23" s="25" t="s">
        <v>78</v>
      </c>
    </row>
    <row r="24" spans="1:7" ht="105" x14ac:dyDescent="0.25">
      <c r="A24" s="53" t="s">
        <v>105</v>
      </c>
      <c r="B24" s="25">
        <v>0</v>
      </c>
      <c r="C24" s="25">
        <v>5</v>
      </c>
      <c r="D24" s="25">
        <v>0</v>
      </c>
      <c r="E24" s="25">
        <v>5</v>
      </c>
      <c r="F24" s="25">
        <v>2</v>
      </c>
      <c r="G24" s="54" t="s">
        <v>83</v>
      </c>
    </row>
    <row r="25" spans="1:7" ht="90" x14ac:dyDescent="0.25">
      <c r="A25" s="26" t="s">
        <v>126</v>
      </c>
      <c r="B25" s="25">
        <v>0</v>
      </c>
      <c r="C25" s="25">
        <v>5</v>
      </c>
      <c r="D25" s="25">
        <v>5</v>
      </c>
      <c r="E25" s="25">
        <v>0</v>
      </c>
      <c r="F25" s="25">
        <v>5</v>
      </c>
      <c r="G25" s="25" t="s">
        <v>79</v>
      </c>
    </row>
    <row r="26" spans="1:7" ht="75" x14ac:dyDescent="0.25">
      <c r="A26" s="26" t="s">
        <v>82</v>
      </c>
      <c r="B26" s="25">
        <v>0</v>
      </c>
      <c r="C26" s="25">
        <v>5</v>
      </c>
      <c r="D26" s="25">
        <v>5</v>
      </c>
      <c r="E26" s="25">
        <v>0</v>
      </c>
      <c r="F26" s="25">
        <v>0</v>
      </c>
      <c r="G26" s="25" t="s">
        <v>80</v>
      </c>
    </row>
    <row r="27" spans="1:7" x14ac:dyDescent="0.25">
      <c r="A27" s="28"/>
    </row>
    <row r="28" spans="1:7" x14ac:dyDescent="0.25">
      <c r="A28" s="28" t="s">
        <v>106</v>
      </c>
    </row>
    <row r="29" spans="1:7" ht="66" customHeight="1" x14ac:dyDescent="0.25">
      <c r="A29" s="3" t="s">
        <v>107</v>
      </c>
    </row>
    <row r="30" spans="1:7" ht="150" x14ac:dyDescent="0.25">
      <c r="A30" s="3" t="s">
        <v>108</v>
      </c>
    </row>
    <row r="31" spans="1:7" ht="120" x14ac:dyDescent="0.25">
      <c r="A31" s="3" t="s">
        <v>122</v>
      </c>
    </row>
    <row r="32" spans="1:7" ht="105" x14ac:dyDescent="0.25">
      <c r="A32" s="3" t="s">
        <v>86</v>
      </c>
    </row>
    <row r="33" spans="1:1" ht="120" x14ac:dyDescent="0.25">
      <c r="A33" s="3" t="s">
        <v>109</v>
      </c>
    </row>
    <row r="34" spans="1:1" x14ac:dyDescent="0.25">
      <c r="A34" s="3"/>
    </row>
    <row r="35" spans="1:1" x14ac:dyDescent="0.25">
      <c r="A35" s="3"/>
    </row>
    <row r="36" spans="1:1" x14ac:dyDescent="0.25">
      <c r="A36" s="3"/>
    </row>
    <row r="37" spans="1:1" x14ac:dyDescent="0.25">
      <c r="A37" s="3"/>
    </row>
    <row r="38" spans="1:1" x14ac:dyDescent="0.25">
      <c r="A38" s="3"/>
    </row>
    <row r="39" spans="1:1" x14ac:dyDescent="0.25">
      <c r="A39" s="3"/>
    </row>
    <row r="40" spans="1:1" x14ac:dyDescent="0.25">
      <c r="A40" s="3"/>
    </row>
    <row r="41" spans="1:1" x14ac:dyDescent="0.25">
      <c r="A41" s="3"/>
    </row>
    <row r="42" spans="1:1" x14ac:dyDescent="0.25">
      <c r="A42" s="3"/>
    </row>
  </sheetData>
  <sheetProtection selectLockedCells="1"/>
  <pageMargins left="0.7" right="0.7" top="0.75" bottom="0.75" header="0.3" footer="0.3"/>
  <pageSetup paperSize="9" orientation="portrait" r:id="rId1"/>
  <headerFooter>
    <oddFooter>&amp;L&amp;1#&amp;"Calibri"&amp;10&amp;K000000Public</oddFooter>
  </headerFooter>
  <extLst>
    <ext xmlns:x14="http://schemas.microsoft.com/office/spreadsheetml/2009/9/main" uri="{CCE6A557-97BC-4b89-ADB6-D9C93CAAB3DF}">
      <x14:dataValidations xmlns:xm="http://schemas.microsoft.com/office/excel/2006/main" count="5">
        <x14:dataValidation type="list" allowBlank="1" showInputMessage="1" showErrorMessage="1" xr:uid="{6177CF9D-38B1-6F4A-9E51-50BC89EA5F17}">
          <x14:formula1>
            <xm:f>Lists!$C$1:$C$6</xm:f>
          </x14:formula1>
          <xm:sqref>B12</xm:sqref>
        </x14:dataValidation>
        <x14:dataValidation type="list" allowBlank="1" showInputMessage="1" showErrorMessage="1" xr:uid="{4A60AF5E-3717-3C47-B03A-0D50DFE8CD06}">
          <x14:formula1>
            <xm:f>Lists!$E$1:$E$6</xm:f>
          </x14:formula1>
          <xm:sqref>C12</xm:sqref>
        </x14:dataValidation>
        <x14:dataValidation type="list" allowBlank="1" showInputMessage="1" showErrorMessage="1" xr:uid="{3C858759-F631-D047-8557-6F222BE9C19C}">
          <x14:formula1>
            <xm:f>Lists!$B$9:$B$14</xm:f>
          </x14:formula1>
          <xm:sqref>E12</xm:sqref>
        </x14:dataValidation>
        <x14:dataValidation type="list" allowBlank="1" showInputMessage="1" showErrorMessage="1" xr:uid="{BAA64A06-B0F5-3646-81BC-1F0F289FA0A1}">
          <x14:formula1>
            <xm:f>Lists!$G$1:$G$6</xm:f>
          </x14:formula1>
          <xm:sqref>F12</xm:sqref>
        </x14:dataValidation>
        <x14:dataValidation type="list" allowBlank="1" showInputMessage="1" showErrorMessage="1" xr:uid="{FE3A1AC2-914C-4243-AA0B-312DCE957BAE}">
          <x14:formula1>
            <xm:f>Lists!$A$9:$A$14</xm:f>
          </x14:formula1>
          <xm:sqref>D12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A45"/>
  <sheetViews>
    <sheetView tabSelected="1" topLeftCell="A23" zoomScaleNormal="100" workbookViewId="0">
      <selection activeCell="A30" sqref="A30"/>
    </sheetView>
  </sheetViews>
  <sheetFormatPr defaultColWidth="8.85546875" defaultRowHeight="15" x14ac:dyDescent="0.25"/>
  <cols>
    <col min="1" max="1" width="68.28515625" style="10" customWidth="1"/>
    <col min="2" max="2" width="10.7109375" style="10" customWidth="1"/>
    <col min="3" max="3" width="12.140625" style="10" customWidth="1"/>
    <col min="4" max="4" width="10.7109375" style="10" customWidth="1"/>
    <col min="5" max="6" width="10.85546875" style="10" customWidth="1"/>
    <col min="7" max="7" width="11.7109375" style="10" customWidth="1"/>
    <col min="8" max="8" width="10.140625" style="10" customWidth="1"/>
    <col min="9" max="11" width="8.85546875" style="10"/>
    <col min="12" max="12" width="20.85546875" style="10" customWidth="1"/>
    <col min="13" max="13" width="2.42578125" style="10" customWidth="1"/>
    <col min="14" max="14" width="88.28515625" style="10" customWidth="1"/>
    <col min="15" max="16384" width="8.85546875" style="10"/>
  </cols>
  <sheetData>
    <row r="1" spans="1:27" x14ac:dyDescent="0.25">
      <c r="A1" s="9" t="s">
        <v>110</v>
      </c>
    </row>
    <row r="3" spans="1:27" x14ac:dyDescent="0.25">
      <c r="A3" s="30">
        <v>44366</v>
      </c>
    </row>
    <row r="4" spans="1:27" x14ac:dyDescent="0.25">
      <c r="A4" s="12" t="s">
        <v>32</v>
      </c>
    </row>
    <row r="5" spans="1:27" x14ac:dyDescent="0.25">
      <c r="A5" s="11" t="s">
        <v>30</v>
      </c>
    </row>
    <row r="6" spans="1:27" x14ac:dyDescent="0.25">
      <c r="A6" s="11" t="s">
        <v>31</v>
      </c>
    </row>
    <row r="7" spans="1:27" x14ac:dyDescent="0.25">
      <c r="A7" s="10" t="s">
        <v>111</v>
      </c>
    </row>
    <row r="8" spans="1:27" x14ac:dyDescent="0.25">
      <c r="A8" s="10" t="s">
        <v>33</v>
      </c>
    </row>
    <row r="9" spans="1:27" x14ac:dyDescent="0.25">
      <c r="A9" s="10" t="s">
        <v>27</v>
      </c>
    </row>
    <row r="10" spans="1:27" ht="30.95" customHeight="1" thickBot="1" x14ac:dyDescent="0.3"/>
    <row r="11" spans="1:27" s="3" customFormat="1" ht="90.75" thickBot="1" x14ac:dyDescent="0.3">
      <c r="A11" s="7" t="s">
        <v>28</v>
      </c>
      <c r="B11" s="6" t="s">
        <v>47</v>
      </c>
      <c r="C11" s="5" t="s">
        <v>48</v>
      </c>
      <c r="D11" s="5" t="s">
        <v>40</v>
      </c>
      <c r="E11" s="5" t="s">
        <v>49</v>
      </c>
      <c r="F11" s="5" t="s">
        <v>50</v>
      </c>
      <c r="G11" s="5" t="s">
        <v>43</v>
      </c>
      <c r="H11" s="5" t="s">
        <v>51</v>
      </c>
      <c r="I11" s="2" t="s">
        <v>38</v>
      </c>
      <c r="L11" s="8" t="s">
        <v>28</v>
      </c>
      <c r="M11" s="35"/>
      <c r="N11" s="8" t="s">
        <v>34</v>
      </c>
    </row>
    <row r="12" spans="1:27" ht="65.25" customHeight="1" x14ac:dyDescent="0.25">
      <c r="A12" s="13" t="s">
        <v>101</v>
      </c>
      <c r="B12" s="14" t="s">
        <v>53</v>
      </c>
      <c r="C12" s="14" t="s">
        <v>54</v>
      </c>
      <c r="D12" s="14" t="s">
        <v>55</v>
      </c>
      <c r="E12" s="14" t="s">
        <v>56</v>
      </c>
      <c r="F12" s="14" t="s">
        <v>57</v>
      </c>
      <c r="G12" s="14" t="s">
        <v>58</v>
      </c>
      <c r="H12" s="14" t="s">
        <v>59</v>
      </c>
      <c r="I12" s="36"/>
      <c r="L12" s="1" t="s">
        <v>47</v>
      </c>
      <c r="M12" s="37"/>
      <c r="N12" s="50" t="s">
        <v>112</v>
      </c>
      <c r="R12" s="38"/>
      <c r="S12" s="38"/>
      <c r="T12" s="38"/>
      <c r="U12" s="38"/>
      <c r="V12" s="38"/>
      <c r="W12" s="38"/>
      <c r="X12" s="38"/>
      <c r="Y12" s="38"/>
      <c r="Z12" s="38"/>
      <c r="AA12" s="38"/>
    </row>
    <row r="13" spans="1:27" ht="44.25" customHeight="1" x14ac:dyDescent="0.25">
      <c r="A13" s="39" t="s">
        <v>121</v>
      </c>
      <c r="B13" s="40" t="str">
        <f>LEFT(B12,1)</f>
        <v>0</v>
      </c>
      <c r="C13" s="40" t="str">
        <f>LEFT(C12,1)</f>
        <v>0</v>
      </c>
      <c r="D13" s="40">
        <f>5-(LEFT(D12,1))</f>
        <v>5</v>
      </c>
      <c r="E13" s="40" t="str">
        <f>LEFT(E12,1)</f>
        <v>0</v>
      </c>
      <c r="F13" s="40">
        <f>5-(LEFT(F12,1))</f>
        <v>5</v>
      </c>
      <c r="G13" s="40" t="str">
        <f>LEFT(G12,1)</f>
        <v>0</v>
      </c>
      <c r="H13" s="40" t="str">
        <f>LEFT(H12,1)</f>
        <v>0</v>
      </c>
      <c r="I13" s="41"/>
      <c r="L13" s="1" t="s">
        <v>48</v>
      </c>
      <c r="M13" s="37"/>
      <c r="N13" s="33" t="s">
        <v>70</v>
      </c>
      <c r="R13" s="38"/>
      <c r="S13" s="38"/>
      <c r="T13" s="38"/>
      <c r="U13" s="38"/>
      <c r="V13" s="38"/>
      <c r="W13" s="38"/>
      <c r="X13" s="38"/>
      <c r="Y13" s="38"/>
      <c r="Z13" s="38"/>
      <c r="AA13" s="38"/>
    </row>
    <row r="14" spans="1:27" ht="30" x14ac:dyDescent="0.25">
      <c r="A14" s="44" t="s">
        <v>60</v>
      </c>
      <c r="B14" s="42">
        <v>7</v>
      </c>
      <c r="C14" s="42">
        <v>1</v>
      </c>
      <c r="D14" s="42">
        <v>1</v>
      </c>
      <c r="E14" s="42">
        <v>3</v>
      </c>
      <c r="F14" s="42">
        <v>7</v>
      </c>
      <c r="G14" s="42">
        <v>3</v>
      </c>
      <c r="H14" s="42">
        <v>2</v>
      </c>
      <c r="I14" s="43">
        <f>(B14*$B$13)+(C14*$C$13)+(D14*$D$13)+(E14*$E$13)+(G14*$G$13)+(F14*$F$13)+(H14*$H$13)-1</f>
        <v>39</v>
      </c>
      <c r="L14" s="1" t="s">
        <v>40</v>
      </c>
      <c r="M14" s="37"/>
      <c r="N14" s="33" t="s">
        <v>71</v>
      </c>
      <c r="R14" s="38"/>
      <c r="S14" s="38"/>
      <c r="T14" s="38"/>
      <c r="U14" s="38"/>
      <c r="V14" s="38"/>
      <c r="W14" s="38"/>
      <c r="X14" s="38"/>
      <c r="Y14" s="38"/>
      <c r="Z14" s="38"/>
      <c r="AA14" s="38"/>
    </row>
    <row r="15" spans="1:27" s="38" customFormat="1" ht="45.75" customHeight="1" x14ac:dyDescent="0.25">
      <c r="A15" s="44" t="s">
        <v>61</v>
      </c>
      <c r="B15" s="42">
        <v>7</v>
      </c>
      <c r="C15" s="42">
        <v>4</v>
      </c>
      <c r="D15" s="42">
        <v>6</v>
      </c>
      <c r="E15" s="42">
        <v>5</v>
      </c>
      <c r="F15" s="42">
        <v>7</v>
      </c>
      <c r="G15" s="42">
        <v>1</v>
      </c>
      <c r="H15" s="42">
        <v>1</v>
      </c>
      <c r="I15" s="43">
        <f>(B15*$B$13)+(C15*$C$13)+(D15*$D$13)+(E15*$E$13)+(G15*$G$13)+(F15*$F$13)+(H15*$H$13)-1</f>
        <v>64</v>
      </c>
      <c r="L15" s="1" t="s">
        <v>49</v>
      </c>
      <c r="M15" s="37"/>
      <c r="N15" s="33" t="s">
        <v>72</v>
      </c>
    </row>
    <row r="16" spans="1:27" s="38" customFormat="1" ht="60" x14ac:dyDescent="0.25">
      <c r="A16" s="44" t="s">
        <v>62</v>
      </c>
      <c r="B16" s="42">
        <v>2</v>
      </c>
      <c r="C16" s="42">
        <v>6</v>
      </c>
      <c r="D16" s="42">
        <v>6</v>
      </c>
      <c r="E16" s="42">
        <v>5</v>
      </c>
      <c r="F16" s="42">
        <v>7</v>
      </c>
      <c r="G16" s="42">
        <v>4</v>
      </c>
      <c r="H16" s="42">
        <v>6</v>
      </c>
      <c r="I16" s="43">
        <f>(B16*$B$13)+(C16*$C$13)+(D16*$D$13)+(E16*$E$13)+(G16*$G$13)+(F16*$F$13)+(H16*$H$13)</f>
        <v>65</v>
      </c>
      <c r="L16" s="1" t="s">
        <v>50</v>
      </c>
      <c r="M16" s="37"/>
      <c r="N16" s="50" t="s">
        <v>74</v>
      </c>
    </row>
    <row r="17" spans="1:27" s="38" customFormat="1" ht="51.75" customHeight="1" x14ac:dyDescent="0.25">
      <c r="A17" s="44" t="s">
        <v>63</v>
      </c>
      <c r="B17" s="42">
        <v>7</v>
      </c>
      <c r="C17" s="42">
        <v>3</v>
      </c>
      <c r="D17" s="42">
        <v>5</v>
      </c>
      <c r="E17" s="42">
        <v>3</v>
      </c>
      <c r="F17" s="42">
        <v>7</v>
      </c>
      <c r="G17" s="42">
        <v>1</v>
      </c>
      <c r="H17" s="42">
        <v>1</v>
      </c>
      <c r="I17" s="43">
        <f t="shared" ref="I17:I24" si="0">(B17*$B$13)+(C17*$C$13)+(D17*$D$13)+(E17*$E$13)+(G17*$G$13)+(F17*$F$13)+(H17*$H$13)</f>
        <v>60</v>
      </c>
      <c r="L17" s="1" t="s">
        <v>43</v>
      </c>
      <c r="M17" s="37"/>
      <c r="N17" s="33" t="s">
        <v>73</v>
      </c>
    </row>
    <row r="18" spans="1:27" s="38" customFormat="1" ht="77.25" customHeight="1" x14ac:dyDescent="0.25">
      <c r="A18" s="44" t="s">
        <v>64</v>
      </c>
      <c r="B18" s="42">
        <v>2</v>
      </c>
      <c r="C18" s="42">
        <v>7</v>
      </c>
      <c r="D18" s="42">
        <v>7</v>
      </c>
      <c r="E18" s="42">
        <v>7</v>
      </c>
      <c r="F18" s="42">
        <v>7</v>
      </c>
      <c r="G18" s="42">
        <v>4</v>
      </c>
      <c r="H18" s="42">
        <v>6</v>
      </c>
      <c r="I18" s="43">
        <f t="shared" si="0"/>
        <v>70</v>
      </c>
      <c r="L18" s="1" t="s">
        <v>51</v>
      </c>
      <c r="M18" s="37"/>
      <c r="N18" s="33" t="s">
        <v>113</v>
      </c>
    </row>
    <row r="19" spans="1:27" ht="34.5" customHeight="1" x14ac:dyDescent="0.25">
      <c r="A19" s="20" t="s">
        <v>65</v>
      </c>
      <c r="B19" s="42">
        <v>7</v>
      </c>
      <c r="C19" s="42">
        <v>6</v>
      </c>
      <c r="D19" s="42">
        <v>2</v>
      </c>
      <c r="E19" s="42">
        <v>7</v>
      </c>
      <c r="F19" s="42">
        <v>7</v>
      </c>
      <c r="G19" s="42">
        <v>5</v>
      </c>
      <c r="H19" s="42">
        <v>5</v>
      </c>
      <c r="I19" s="43">
        <f t="shared" si="0"/>
        <v>45</v>
      </c>
      <c r="R19" s="38"/>
      <c r="S19" s="38"/>
      <c r="T19" s="38"/>
      <c r="U19" s="38"/>
      <c r="V19" s="38"/>
      <c r="W19" s="38"/>
      <c r="X19" s="38"/>
      <c r="Y19" s="38"/>
      <c r="Z19" s="38"/>
      <c r="AA19" s="38"/>
    </row>
    <row r="20" spans="1:27" ht="45" x14ac:dyDescent="0.25">
      <c r="A20" s="20" t="s">
        <v>66</v>
      </c>
      <c r="B20" s="42">
        <v>7</v>
      </c>
      <c r="C20" s="42">
        <v>7</v>
      </c>
      <c r="D20" s="42">
        <v>3</v>
      </c>
      <c r="E20" s="42">
        <v>6</v>
      </c>
      <c r="F20" s="42">
        <v>7</v>
      </c>
      <c r="G20" s="42">
        <v>7</v>
      </c>
      <c r="H20" s="42">
        <v>6</v>
      </c>
      <c r="I20" s="43">
        <f t="shared" si="0"/>
        <v>50</v>
      </c>
      <c r="M20" s="38"/>
      <c r="R20" s="38"/>
      <c r="S20" s="38"/>
      <c r="T20" s="38"/>
      <c r="U20" s="38"/>
      <c r="V20" s="38"/>
      <c r="W20" s="38"/>
      <c r="X20" s="38"/>
      <c r="Y20" s="38"/>
      <c r="Z20" s="38"/>
      <c r="AA20" s="38"/>
    </row>
    <row r="21" spans="1:27" s="38" customFormat="1" ht="29.1" customHeight="1" x14ac:dyDescent="0.25">
      <c r="A21" s="44" t="s">
        <v>68</v>
      </c>
      <c r="B21" s="42">
        <v>7</v>
      </c>
      <c r="C21" s="42">
        <v>6</v>
      </c>
      <c r="D21" s="42">
        <v>5</v>
      </c>
      <c r="E21" s="42">
        <v>3</v>
      </c>
      <c r="F21" s="42">
        <v>7</v>
      </c>
      <c r="G21" s="42">
        <v>1</v>
      </c>
      <c r="H21" s="42">
        <v>4</v>
      </c>
      <c r="I21" s="43">
        <f t="shared" si="0"/>
        <v>60</v>
      </c>
    </row>
    <row r="22" spans="1:27" s="38" customFormat="1" ht="46.5" customHeight="1" x14ac:dyDescent="0.25">
      <c r="A22" s="44" t="s">
        <v>69</v>
      </c>
      <c r="B22" s="42">
        <v>7</v>
      </c>
      <c r="C22" s="42">
        <v>6</v>
      </c>
      <c r="D22" s="42">
        <v>6</v>
      </c>
      <c r="E22" s="42">
        <v>3</v>
      </c>
      <c r="F22" s="42">
        <v>7</v>
      </c>
      <c r="G22" s="42">
        <v>1</v>
      </c>
      <c r="H22" s="42">
        <v>4</v>
      </c>
      <c r="I22" s="43">
        <f t="shared" si="0"/>
        <v>65</v>
      </c>
    </row>
    <row r="23" spans="1:27" s="38" customFormat="1" x14ac:dyDescent="0.25">
      <c r="A23" s="45" t="s">
        <v>52</v>
      </c>
      <c r="B23" s="46"/>
      <c r="C23" s="46"/>
      <c r="D23" s="46"/>
      <c r="E23" s="46"/>
      <c r="F23" s="46"/>
      <c r="G23" s="46"/>
      <c r="H23" s="46"/>
      <c r="I23" s="47"/>
    </row>
    <row r="24" spans="1:27" s="38" customFormat="1" ht="45" x14ac:dyDescent="0.25">
      <c r="A24" s="44" t="s">
        <v>67</v>
      </c>
      <c r="B24" s="42">
        <v>1</v>
      </c>
      <c r="C24" s="42">
        <v>5</v>
      </c>
      <c r="D24" s="42">
        <v>7</v>
      </c>
      <c r="E24" s="42">
        <v>7</v>
      </c>
      <c r="F24" s="42">
        <v>0</v>
      </c>
      <c r="G24" s="42">
        <v>6</v>
      </c>
      <c r="H24" s="42">
        <v>5</v>
      </c>
      <c r="I24" s="43">
        <f t="shared" si="0"/>
        <v>35</v>
      </c>
    </row>
    <row r="25" spans="1:27" x14ac:dyDescent="0.25">
      <c r="A25" s="48"/>
      <c r="B25" s="49"/>
      <c r="C25" s="49"/>
      <c r="D25" s="49"/>
      <c r="E25" s="49"/>
      <c r="F25" s="49"/>
      <c r="G25" s="49"/>
      <c r="H25" s="49"/>
      <c r="I25" s="49"/>
    </row>
    <row r="26" spans="1:27" x14ac:dyDescent="0.25">
      <c r="A26" s="44"/>
      <c r="B26" s="25"/>
      <c r="C26" s="25"/>
      <c r="D26" s="25"/>
      <c r="E26" s="25"/>
      <c r="F26" s="25"/>
      <c r="G26" s="25"/>
      <c r="H26" s="25"/>
      <c r="I26" s="25"/>
    </row>
    <row r="27" spans="1:27" x14ac:dyDescent="0.25">
      <c r="A27" s="26" t="s">
        <v>75</v>
      </c>
      <c r="B27" s="27" t="s">
        <v>76</v>
      </c>
      <c r="C27" s="25"/>
      <c r="D27" s="25"/>
      <c r="E27" s="25"/>
      <c r="F27" s="25"/>
      <c r="G27" s="25"/>
      <c r="H27" s="25"/>
      <c r="I27" s="27" t="s">
        <v>77</v>
      </c>
    </row>
    <row r="28" spans="1:27" ht="168.75" customHeight="1" x14ac:dyDescent="0.25">
      <c r="A28" s="26" t="s">
        <v>88</v>
      </c>
      <c r="B28" s="25">
        <v>0</v>
      </c>
      <c r="C28" s="25">
        <v>0</v>
      </c>
      <c r="D28" s="25">
        <v>0</v>
      </c>
      <c r="E28" s="25">
        <v>0</v>
      </c>
      <c r="F28" s="25">
        <v>5</v>
      </c>
      <c r="G28" s="25">
        <v>5</v>
      </c>
      <c r="H28" s="25">
        <v>5</v>
      </c>
      <c r="I28" s="25" t="s">
        <v>123</v>
      </c>
    </row>
    <row r="29" spans="1:27" ht="151.5" customHeight="1" x14ac:dyDescent="0.25">
      <c r="A29" s="26" t="s">
        <v>114</v>
      </c>
      <c r="B29" s="25">
        <v>0</v>
      </c>
      <c r="C29" s="25">
        <v>5</v>
      </c>
      <c r="D29" s="25">
        <v>5</v>
      </c>
      <c r="E29" s="25">
        <v>0</v>
      </c>
      <c r="F29" s="25">
        <v>5</v>
      </c>
      <c r="G29" s="25">
        <v>2</v>
      </c>
      <c r="H29" s="25">
        <v>2</v>
      </c>
      <c r="I29" s="25" t="s">
        <v>124</v>
      </c>
    </row>
    <row r="30" spans="1:27" ht="121.5" customHeight="1" x14ac:dyDescent="0.25">
      <c r="A30" s="26" t="s">
        <v>127</v>
      </c>
      <c r="B30" s="25">
        <v>5</v>
      </c>
      <c r="C30" s="25">
        <v>0</v>
      </c>
      <c r="D30" s="25">
        <v>5</v>
      </c>
      <c r="E30" s="25">
        <v>0</v>
      </c>
      <c r="F30" s="25">
        <v>5</v>
      </c>
      <c r="G30" s="25">
        <v>5</v>
      </c>
      <c r="H30" s="25">
        <v>5</v>
      </c>
      <c r="I30" s="25" t="s">
        <v>124</v>
      </c>
    </row>
    <row r="31" spans="1:27" ht="120" x14ac:dyDescent="0.25">
      <c r="A31" s="26" t="s">
        <v>89</v>
      </c>
      <c r="B31" s="25">
        <v>0</v>
      </c>
      <c r="C31" s="25">
        <v>0</v>
      </c>
      <c r="D31" s="25">
        <v>5</v>
      </c>
      <c r="E31" s="25">
        <v>0</v>
      </c>
      <c r="F31" s="25">
        <v>5</v>
      </c>
      <c r="G31" s="25">
        <v>0</v>
      </c>
      <c r="H31" s="25">
        <v>0</v>
      </c>
      <c r="I31" s="25" t="s">
        <v>91</v>
      </c>
    </row>
    <row r="32" spans="1:27" ht="105" x14ac:dyDescent="0.25">
      <c r="A32" s="26" t="s">
        <v>90</v>
      </c>
      <c r="B32" s="25">
        <v>0</v>
      </c>
      <c r="C32" s="25">
        <v>0</v>
      </c>
      <c r="D32" s="25">
        <v>0</v>
      </c>
      <c r="E32" s="25">
        <v>0</v>
      </c>
      <c r="F32" s="25">
        <v>0</v>
      </c>
      <c r="G32" s="25">
        <v>0</v>
      </c>
      <c r="H32" s="25">
        <v>0</v>
      </c>
      <c r="I32" s="25" t="s">
        <v>125</v>
      </c>
    </row>
    <row r="33" spans="1:9" ht="75" x14ac:dyDescent="0.25">
      <c r="A33" s="26" t="s">
        <v>115</v>
      </c>
      <c r="B33" s="25">
        <v>5</v>
      </c>
      <c r="C33" s="25">
        <v>0</v>
      </c>
      <c r="D33" s="25">
        <v>5</v>
      </c>
      <c r="E33" s="25">
        <v>0</v>
      </c>
      <c r="F33" s="25">
        <v>5</v>
      </c>
      <c r="G33" s="25">
        <v>5</v>
      </c>
      <c r="H33" s="25">
        <v>5</v>
      </c>
      <c r="I33" s="25" t="s">
        <v>124</v>
      </c>
    </row>
    <row r="34" spans="1:9" x14ac:dyDescent="0.25">
      <c r="A34" s="28"/>
    </row>
    <row r="35" spans="1:9" x14ac:dyDescent="0.25">
      <c r="A35" s="28" t="s">
        <v>106</v>
      </c>
    </row>
    <row r="36" spans="1:9" ht="93" customHeight="1" x14ac:dyDescent="0.25">
      <c r="A36" s="3" t="s">
        <v>92</v>
      </c>
    </row>
    <row r="37" spans="1:9" ht="105" x14ac:dyDescent="0.25">
      <c r="A37" s="3" t="s">
        <v>116</v>
      </c>
    </row>
    <row r="38" spans="1:9" ht="105" x14ac:dyDescent="0.25">
      <c r="A38" s="3" t="s">
        <v>117</v>
      </c>
    </row>
    <row r="39" spans="1:9" ht="60" x14ac:dyDescent="0.25">
      <c r="A39" s="3" t="s">
        <v>118</v>
      </c>
    </row>
    <row r="40" spans="1:9" ht="60" x14ac:dyDescent="0.25">
      <c r="A40" s="3" t="s">
        <v>93</v>
      </c>
    </row>
    <row r="41" spans="1:9" ht="52.5" customHeight="1" x14ac:dyDescent="0.25">
      <c r="A41" s="3" t="s">
        <v>94</v>
      </c>
    </row>
    <row r="42" spans="1:9" ht="48.75" customHeight="1" x14ac:dyDescent="0.25">
      <c r="A42" s="3" t="s">
        <v>95</v>
      </c>
    </row>
    <row r="43" spans="1:9" ht="51.75" customHeight="1" x14ac:dyDescent="0.25">
      <c r="A43" s="3" t="s">
        <v>96</v>
      </c>
    </row>
    <row r="44" spans="1:9" x14ac:dyDescent="0.25">
      <c r="A44" s="3"/>
    </row>
    <row r="45" spans="1:9" x14ac:dyDescent="0.25">
      <c r="A45" s="3"/>
    </row>
  </sheetData>
  <sheetProtection selectLockedCells="1"/>
  <pageMargins left="0.7" right="0.7" top="0.75" bottom="0.75" header="0.3" footer="0.3"/>
  <pageSetup orientation="portrait" horizontalDpi="1200" verticalDpi="1200" r:id="rId1"/>
  <headerFooter>
    <oddFooter>&amp;L&amp;1#&amp;"Calibri"&amp;10&amp;K000000Public</oddFooter>
  </headerFooter>
  <extLst>
    <ext xmlns:x14="http://schemas.microsoft.com/office/spreadsheetml/2009/9/main" uri="{CCE6A557-97BC-4b89-ADB6-D9C93CAAB3DF}">
      <x14:dataValidations xmlns:xm="http://schemas.microsoft.com/office/excel/2006/main" count="7">
        <x14:dataValidation type="list" allowBlank="1" showInputMessage="1" showErrorMessage="1" xr:uid="{775E4B99-D3E7-DD46-9EE2-15769EEA31B4}">
          <x14:formula1>
            <xm:f>Lists!$D$1:$D$6</xm:f>
          </x14:formula1>
          <xm:sqref>C12</xm:sqref>
        </x14:dataValidation>
        <x14:dataValidation type="list" allowBlank="1" showInputMessage="1" showErrorMessage="1" xr:uid="{2CD8F150-DDA6-864B-BD37-D36E81B890DF}">
          <x14:formula1>
            <xm:f>Lists!$E$1:$E$6</xm:f>
          </x14:formula1>
          <xm:sqref>D12</xm:sqref>
        </x14:dataValidation>
        <x14:dataValidation type="list" allowBlank="1" showInputMessage="1" showErrorMessage="1" xr:uid="{1801698A-76E5-7941-8DB7-99885C8E366A}">
          <x14:formula1>
            <xm:f>Lists!$F$1:$F$6</xm:f>
          </x14:formula1>
          <xm:sqref>E12</xm:sqref>
        </x14:dataValidation>
        <x14:dataValidation type="list" allowBlank="1" showInputMessage="1" showErrorMessage="1" xr:uid="{9FFCAA0A-0C3B-8E4E-AB5B-916A190FD8C3}">
          <x14:formula1>
            <xm:f>Lists!$G$1:$G$6</xm:f>
          </x14:formula1>
          <xm:sqref>G12</xm:sqref>
        </x14:dataValidation>
        <x14:dataValidation type="list" allowBlank="1" showInputMessage="1" showErrorMessage="1" xr:uid="{96CE6FBD-299D-034A-AD48-FF8210219676}">
          <x14:formula1>
            <xm:f>Lists!$H$1:$H$6</xm:f>
          </x14:formula1>
          <xm:sqref>H12</xm:sqref>
        </x14:dataValidation>
        <x14:dataValidation type="list" allowBlank="1" showInputMessage="1" showErrorMessage="1" xr:uid="{C29A8012-66F3-C345-B440-8D90BBBD71FE}">
          <x14:formula1>
            <xm:f>Lists!$F$9:$F$14</xm:f>
          </x14:formula1>
          <xm:sqref>B12</xm:sqref>
        </x14:dataValidation>
        <x14:dataValidation type="list" allowBlank="1" showInputMessage="1" showErrorMessage="1" xr:uid="{AF655D79-4621-F74F-AC6D-FCB7B628EBB4}">
          <x14:formula1>
            <xm:f>Lists!$J$9:$J$14</xm:f>
          </x14:formula1>
          <xm:sqref>F12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14"/>
  <sheetViews>
    <sheetView workbookViewId="0">
      <selection activeCell="A19" sqref="A19"/>
    </sheetView>
  </sheetViews>
  <sheetFormatPr defaultColWidth="11.42578125" defaultRowHeight="15" x14ac:dyDescent="0.25"/>
  <cols>
    <col min="1" max="1" width="32.7109375" customWidth="1"/>
    <col min="2" max="2" width="34.42578125" customWidth="1"/>
    <col min="3" max="3" width="30.28515625" customWidth="1"/>
    <col min="4" max="4" width="35.42578125" customWidth="1"/>
    <col min="5" max="5" width="20.7109375" customWidth="1"/>
  </cols>
  <sheetData>
    <row r="1" spans="1:10" x14ac:dyDescent="0.25">
      <c r="A1" t="s">
        <v>0</v>
      </c>
      <c r="B1" t="s">
        <v>1</v>
      </c>
      <c r="C1" t="s">
        <v>2</v>
      </c>
      <c r="D1" t="s">
        <v>15</v>
      </c>
      <c r="E1" t="s">
        <v>3</v>
      </c>
      <c r="F1" t="s">
        <v>4</v>
      </c>
      <c r="G1" t="s">
        <v>5</v>
      </c>
      <c r="H1" t="s">
        <v>6</v>
      </c>
    </row>
    <row r="2" spans="1:10" x14ac:dyDescent="0.25">
      <c r="A2">
        <v>4</v>
      </c>
      <c r="B2">
        <v>4</v>
      </c>
      <c r="C2">
        <v>4</v>
      </c>
      <c r="D2">
        <v>4</v>
      </c>
      <c r="E2">
        <v>4</v>
      </c>
      <c r="F2">
        <v>4</v>
      </c>
      <c r="G2">
        <v>4</v>
      </c>
      <c r="H2">
        <v>4</v>
      </c>
    </row>
    <row r="3" spans="1:10" x14ac:dyDescent="0.25">
      <c r="A3">
        <v>3</v>
      </c>
      <c r="B3">
        <v>3</v>
      </c>
      <c r="C3">
        <v>3</v>
      </c>
      <c r="D3">
        <v>3</v>
      </c>
      <c r="E3">
        <v>3</v>
      </c>
      <c r="F3">
        <v>3</v>
      </c>
      <c r="G3">
        <v>3</v>
      </c>
      <c r="H3">
        <v>3</v>
      </c>
    </row>
    <row r="4" spans="1:10" x14ac:dyDescent="0.25">
      <c r="A4">
        <v>2</v>
      </c>
      <c r="B4">
        <v>2</v>
      </c>
      <c r="C4">
        <v>2</v>
      </c>
      <c r="D4">
        <v>2</v>
      </c>
      <c r="E4">
        <v>2</v>
      </c>
      <c r="F4">
        <v>2</v>
      </c>
      <c r="G4">
        <v>2</v>
      </c>
      <c r="H4">
        <v>2</v>
      </c>
    </row>
    <row r="5" spans="1:10" x14ac:dyDescent="0.25">
      <c r="A5">
        <v>1</v>
      </c>
      <c r="B5">
        <v>1</v>
      </c>
      <c r="C5">
        <v>1</v>
      </c>
      <c r="D5">
        <v>1</v>
      </c>
      <c r="E5">
        <v>1</v>
      </c>
      <c r="F5">
        <v>1</v>
      </c>
      <c r="G5">
        <v>1</v>
      </c>
      <c r="H5">
        <v>1</v>
      </c>
    </row>
    <row r="6" spans="1:10" x14ac:dyDescent="0.25">
      <c r="A6" t="s">
        <v>7</v>
      </c>
      <c r="B6" t="s">
        <v>8</v>
      </c>
      <c r="C6" t="s">
        <v>14</v>
      </c>
      <c r="D6" t="s">
        <v>16</v>
      </c>
      <c r="E6" t="s">
        <v>17</v>
      </c>
      <c r="F6" t="s">
        <v>9</v>
      </c>
      <c r="G6" t="s">
        <v>10</v>
      </c>
      <c r="H6" t="s">
        <v>11</v>
      </c>
    </row>
    <row r="9" spans="1:10" x14ac:dyDescent="0.25">
      <c r="A9" t="s">
        <v>22</v>
      </c>
      <c r="B9" t="s">
        <v>12</v>
      </c>
      <c r="F9" t="s">
        <v>18</v>
      </c>
      <c r="J9" t="s">
        <v>20</v>
      </c>
    </row>
    <row r="10" spans="1:10" x14ac:dyDescent="0.25">
      <c r="A10">
        <v>4</v>
      </c>
      <c r="B10">
        <v>4</v>
      </c>
      <c r="F10">
        <v>4</v>
      </c>
      <c r="J10">
        <v>4</v>
      </c>
    </row>
    <row r="11" spans="1:10" x14ac:dyDescent="0.25">
      <c r="A11">
        <v>3</v>
      </c>
      <c r="B11">
        <v>3</v>
      </c>
      <c r="F11">
        <v>3</v>
      </c>
      <c r="J11">
        <v>3</v>
      </c>
    </row>
    <row r="12" spans="1:10" x14ac:dyDescent="0.25">
      <c r="A12">
        <v>2</v>
      </c>
      <c r="B12">
        <v>2</v>
      </c>
      <c r="F12">
        <v>2</v>
      </c>
      <c r="J12">
        <v>2</v>
      </c>
    </row>
    <row r="13" spans="1:10" x14ac:dyDescent="0.25">
      <c r="A13">
        <v>1</v>
      </c>
      <c r="B13">
        <v>1</v>
      </c>
      <c r="F13">
        <v>1</v>
      </c>
      <c r="J13">
        <v>1</v>
      </c>
    </row>
    <row r="14" spans="1:10" x14ac:dyDescent="0.25">
      <c r="A14" t="s">
        <v>23</v>
      </c>
      <c r="B14" t="s">
        <v>13</v>
      </c>
      <c r="F14" t="s">
        <v>19</v>
      </c>
      <c r="J14" t="s">
        <v>21</v>
      </c>
    </row>
  </sheetData>
  <sheetProtection sheet="1" objects="1" scenarios="1" selectLockedCells="1" selectUnlockedCells="1"/>
  <pageMargins left="0.7" right="0.7" top="0.75" bottom="0.75" header="0.3" footer="0.3"/>
  <pageSetup orientation="portrait" horizontalDpi="1200" verticalDpi="1200" r:id="rId1"/>
  <headerFooter>
    <oddFooter>&amp;L&amp;1#&amp;"Calibri"&amp;10&amp;K000000Public</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847EBD2B1C90D1449AB303A16AF0852D" ma:contentTypeVersion="11" ma:contentTypeDescription="Create a new document." ma:contentTypeScope="" ma:versionID="72d8b3a9e19b574e0f0c15bc939a2676">
  <xsd:schema xmlns:xsd="http://www.w3.org/2001/XMLSchema" xmlns:xs="http://www.w3.org/2001/XMLSchema" xmlns:p="http://schemas.microsoft.com/office/2006/metadata/properties" xmlns:ns2="6be9d52c-0e59-4906-b725-6ee576ebff1d" xmlns:ns3="26988bcc-216d-4c68-a0cd-417358c81203" targetNamespace="http://schemas.microsoft.com/office/2006/metadata/properties" ma:root="true" ma:fieldsID="4a7aed95bbcf2b1c4bf7962ea4c3bec8" ns2:_="" ns3:_="">
    <xsd:import namespace="6be9d52c-0e59-4906-b725-6ee576ebff1d"/>
    <xsd:import namespace="26988bcc-216d-4c68-a0cd-417358c81203"/>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Reque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be9d52c-0e59-4906-b725-6ee576ebff1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RequestID" ma:index="18" nillable="true" ma:displayName="RequestID" ma:internalName="RequestID">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6988bcc-216d-4c68-a0cd-417358c81203"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RequestID xmlns="6be9d52c-0e59-4906-b725-6ee576ebff1d" xsi:nil="true"/>
  </documentManagement>
</p:properties>
</file>

<file path=customXml/itemProps1.xml><?xml version="1.0" encoding="utf-8"?>
<ds:datastoreItem xmlns:ds="http://schemas.openxmlformats.org/officeDocument/2006/customXml" ds:itemID="{2E20C677-60F3-4E78-B4F2-7DE21DD3C364}">
  <ds:schemaRefs>
    <ds:schemaRef ds:uri="http://schemas.microsoft.com/sharepoint/v3/contenttype/forms"/>
  </ds:schemaRefs>
</ds:datastoreItem>
</file>

<file path=customXml/itemProps2.xml><?xml version="1.0" encoding="utf-8"?>
<ds:datastoreItem xmlns:ds="http://schemas.openxmlformats.org/officeDocument/2006/customXml" ds:itemID="{6FD76EF2-BB31-48CB-9800-1500A74EFE0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be9d52c-0e59-4906-b725-6ee576ebff1d"/>
    <ds:schemaRef ds:uri="26988bcc-216d-4c68-a0cd-417358c8120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66C15C0-A279-4652-98BF-8DDAB4077F5D}">
  <ds:schemaRefs>
    <ds:schemaRef ds:uri="http://schemas.microsoft.com/office/infopath/2007/PartnerControls"/>
    <ds:schemaRef ds:uri="http://www.w3.org/XML/1998/namespace"/>
    <ds:schemaRef ds:uri="http://purl.org/dc/dcmitype/"/>
    <ds:schemaRef ds:uri="7a2ce8f2-2204-4367-a41c-b735e7c03037"/>
    <ds:schemaRef ds:uri="http://purl.org/dc/elements/1.1/"/>
    <ds:schemaRef ds:uri="http://schemas.microsoft.com/office/2006/documentManagement/types"/>
    <ds:schemaRef ds:uri="http://purl.org/dc/terms/"/>
    <ds:schemaRef ds:uri="http://schemas.microsoft.com/office/2006/metadata/properties"/>
    <ds:schemaRef ds:uri="http://schemas.openxmlformats.org/package/2006/metadata/core-properties"/>
    <ds:schemaRef ds:uri="f53cdae7-58e9-463a-80c4-ff1f1a52caeb"/>
    <ds:schemaRef ds:uri="6be9d52c-0e59-4906-b725-6ee576ebff1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3</vt:i4>
      </vt:variant>
    </vt:vector>
  </HeadingPairs>
  <TitlesOfParts>
    <vt:vector size="3" baseType="lpstr">
      <vt:lpstr>Choix de l'outil</vt:lpstr>
      <vt:lpstr>Choix de la méthode</vt:lpstr>
      <vt:lpstr>Lists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Rebecca Lundin</dc:creator>
  <cp:lastModifiedBy>Viv</cp:lastModifiedBy>
  <dcterms:created xsi:type="dcterms:W3CDTF">2020-11-24T10:08:33Z</dcterms:created>
  <dcterms:modified xsi:type="dcterms:W3CDTF">2021-07-05T15:56:48Z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0x010100847EBD2B1C90D1449AB303A16AF0852D</vt:lpwstr>
  </property>
  <property fmtid="{D5CDD505-2E9C-101B-9397-08002B2CF9AE}" pid="3" name="MSIP_Label_caf3f7fd-5cd4-4287-9002-aceb9af13c42_Enabled">
    <vt:lpwstr>true</vt:lpwstr>
  </property>
  <property fmtid="{D5CDD505-2E9C-101B-9397-08002B2CF9AE}" pid="4" name="MSIP_Label_caf3f7fd-5cd4-4287-9002-aceb9af13c42_SetDate">
    <vt:lpwstr>2021-06-22T10:34:22Z</vt:lpwstr>
  </property>
  <property fmtid="{D5CDD505-2E9C-101B-9397-08002B2CF9AE}" pid="5" name="MSIP_Label_caf3f7fd-5cd4-4287-9002-aceb9af13c42_Method">
    <vt:lpwstr>Privileged</vt:lpwstr>
  </property>
  <property fmtid="{D5CDD505-2E9C-101B-9397-08002B2CF9AE}" pid="6" name="MSIP_Label_caf3f7fd-5cd4-4287-9002-aceb9af13c42_Name">
    <vt:lpwstr>Public</vt:lpwstr>
  </property>
  <property fmtid="{D5CDD505-2E9C-101B-9397-08002B2CF9AE}" pid="7" name="MSIP_Label_caf3f7fd-5cd4-4287-9002-aceb9af13c42_SiteId">
    <vt:lpwstr>a2b53be5-734e-4e6c-ab0d-d184f60fd917</vt:lpwstr>
  </property>
  <property fmtid="{D5CDD505-2E9C-101B-9397-08002B2CF9AE}" pid="8" name="MSIP_Label_caf3f7fd-5cd4-4287-9002-aceb9af13c42_ActionId">
    <vt:lpwstr>fb315cea-66fa-42fd-b82f-c51457fbc674</vt:lpwstr>
  </property>
  <property fmtid="{D5CDD505-2E9C-101B-9397-08002B2CF9AE}" pid="9" name="MSIP_Label_caf3f7fd-5cd4-4287-9002-aceb9af13c42_ContentBits">
    <vt:lpwstr>2</vt:lpwstr>
  </property>
</Properties>
</file>