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37ab31dc852464/Documents/Net Mapping Project/REPORTS/2026/"/>
    </mc:Choice>
  </mc:AlternateContent>
  <xr:revisionPtr revIDLastSave="23" documentId="8_{55171B44-BF59-42BD-A3FB-05F3A6187F82}" xr6:coauthVersionLast="47" xr6:coauthVersionMax="47" xr10:uidLastSave="{F7018CC3-D664-4470-A4EA-CADF2E447C3E}"/>
  <bookViews>
    <workbookView xWindow="-120" yWindow="-120" windowWidth="29040" windowHeight="15720" xr2:uid="{755184C0-4C94-4E96-B5BE-D607DB0BC7F8}"/>
  </bookViews>
  <sheets>
    <sheet name="Logo" sheetId="2" r:id="rId1"/>
    <sheet name="Global" sheetId="4" r:id="rId2"/>
    <sheet name="Global by type" sheetId="5" r:id="rId3"/>
    <sheet name="SSA" sheetId="6" r:id="rId4"/>
    <sheet name="SSA by type" sheetId="7" r:id="rId5"/>
    <sheet name="SSA by region" sheetId="8" r:id="rId6"/>
    <sheet name="SSA by Qtr" sheetId="9" r:id="rId7"/>
    <sheet name="ROW" sheetId="10" r:id="rId8"/>
    <sheet name="ROW by type" sheetId="11" r:id="rId9"/>
    <sheet name="Shipment by donor" sheetId="12" r:id="rId10"/>
    <sheet name="SSA Country&amp;Donor" sheetId="13" r:id="rId11"/>
    <sheet name="ROW Country&amp;Donor" sheetId="1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4" l="1"/>
  <c r="K27" i="4"/>
  <c r="J27" i="4"/>
  <c r="L27" i="4" s="1"/>
  <c r="N27" i="4" s="1"/>
  <c r="C27" i="4"/>
  <c r="B27" i="4"/>
  <c r="K26" i="4"/>
  <c r="J26" i="4"/>
  <c r="L26" i="4" s="1"/>
  <c r="O26" i="4" s="1"/>
  <c r="C26" i="4"/>
  <c r="B26" i="4"/>
  <c r="K25" i="4"/>
  <c r="J25" i="4"/>
  <c r="L25" i="4" s="1"/>
  <c r="O25" i="4" s="1"/>
  <c r="D25" i="4"/>
  <c r="C25" i="4"/>
  <c r="B25" i="4"/>
  <c r="K24" i="4"/>
  <c r="J24" i="4"/>
  <c r="L24" i="4" s="1"/>
  <c r="O24" i="4" s="1"/>
  <c r="C24" i="4"/>
  <c r="B24" i="4"/>
  <c r="O23" i="4"/>
  <c r="N23" i="4"/>
  <c r="K23" i="4"/>
  <c r="J23" i="4"/>
  <c r="L23" i="4" s="1"/>
  <c r="C23" i="4"/>
  <c r="B23" i="4"/>
  <c r="K22" i="4"/>
  <c r="J22" i="4"/>
  <c r="L22" i="4" s="1"/>
  <c r="O22" i="4" s="1"/>
  <c r="C22" i="4"/>
  <c r="B22" i="4"/>
  <c r="O21" i="4"/>
  <c r="K21" i="4"/>
  <c r="J21" i="4"/>
  <c r="L21" i="4" s="1"/>
  <c r="N21" i="4" s="1"/>
  <c r="C21" i="4"/>
  <c r="B21" i="4"/>
  <c r="D21" i="4" s="1"/>
  <c r="K20" i="4"/>
  <c r="J20" i="4"/>
  <c r="L20" i="4" s="1"/>
  <c r="O20" i="4" s="1"/>
  <c r="D20" i="4"/>
  <c r="C20" i="4"/>
  <c r="B20" i="4"/>
  <c r="K19" i="4"/>
  <c r="C19" i="4"/>
  <c r="B19" i="4"/>
  <c r="K18" i="4"/>
  <c r="C18" i="4"/>
  <c r="B18" i="4"/>
  <c r="K17" i="4"/>
  <c r="C17" i="4"/>
  <c r="B17" i="4"/>
  <c r="K16" i="4"/>
  <c r="C16" i="4"/>
  <c r="B16" i="4"/>
  <c r="D16" i="4" s="1"/>
  <c r="K15" i="4"/>
  <c r="C15" i="4"/>
  <c r="B15" i="4"/>
  <c r="K14" i="4"/>
  <c r="C14" i="4"/>
  <c r="B14" i="4"/>
  <c r="K13" i="4"/>
  <c r="C13" i="4"/>
  <c r="B13" i="4"/>
  <c r="K12" i="4"/>
  <c r="C12" i="4"/>
  <c r="B12" i="4"/>
  <c r="K11" i="4"/>
  <c r="C11" i="4"/>
  <c r="B11" i="4"/>
  <c r="D11" i="4" s="1"/>
  <c r="K10" i="4"/>
  <c r="C10" i="4"/>
  <c r="C28" i="4" s="1"/>
  <c r="B10" i="4"/>
  <c r="L9" i="4"/>
  <c r="B9" i="4"/>
  <c r="J9" i="4" s="1"/>
  <c r="B8" i="4"/>
  <c r="D8" i="4" s="1"/>
  <c r="B7" i="4"/>
  <c r="J7" i="4" s="1"/>
  <c r="L7" i="4" s="1"/>
  <c r="J6" i="4"/>
  <c r="L6" i="4" s="1"/>
  <c r="B6" i="4"/>
  <c r="D6" i="4" s="1"/>
  <c r="B5" i="4"/>
  <c r="J5" i="4" s="1"/>
  <c r="L5" i="4" s="1"/>
  <c r="M5" i="4" l="1"/>
  <c r="M6" i="4" s="1"/>
  <c r="M7" i="4" s="1"/>
  <c r="N25" i="4"/>
  <c r="O27" i="4"/>
  <c r="J8" i="4"/>
  <c r="L8" i="4" s="1"/>
  <c r="G11" i="4"/>
  <c r="J18" i="4"/>
  <c r="F18" i="4"/>
  <c r="F23" i="4"/>
  <c r="N24" i="4"/>
  <c r="B28" i="4"/>
  <c r="J13" i="4"/>
  <c r="G18" i="4"/>
  <c r="G23" i="4"/>
  <c r="J10" i="4"/>
  <c r="F10" i="4"/>
  <c r="G10" i="4"/>
  <c r="D15" i="4"/>
  <c r="G15" i="4" s="1"/>
  <c r="J17" i="4"/>
  <c r="D10" i="4"/>
  <c r="J12" i="4"/>
  <c r="F12" i="4"/>
  <c r="G22" i="4"/>
  <c r="D27" i="4"/>
  <c r="G27" i="4" s="1"/>
  <c r="G12" i="4"/>
  <c r="D17" i="4"/>
  <c r="F17" i="4" s="1"/>
  <c r="J19" i="4"/>
  <c r="D22" i="4"/>
  <c r="F22" i="4" s="1"/>
  <c r="F24" i="4"/>
  <c r="D12" i="4"/>
  <c r="J14" i="4"/>
  <c r="F14" i="4"/>
  <c r="N20" i="4"/>
  <c r="G24" i="4"/>
  <c r="G14" i="4"/>
  <c r="D19" i="4"/>
  <c r="F19" i="4" s="1"/>
  <c r="D24" i="4"/>
  <c r="D14" i="4"/>
  <c r="J16" i="4"/>
  <c r="F16" i="4"/>
  <c r="F21" i="4"/>
  <c r="N22" i="4"/>
  <c r="J11" i="4"/>
  <c r="F11" i="4"/>
  <c r="G16" i="4"/>
  <c r="G21" i="4"/>
  <c r="D26" i="4"/>
  <c r="F26" i="4" s="1"/>
  <c r="D18" i="4"/>
  <c r="F20" i="4"/>
  <c r="D23" i="4"/>
  <c r="F25" i="4"/>
  <c r="N26" i="4"/>
  <c r="D13" i="4"/>
  <c r="G13" i="4" s="1"/>
  <c r="J15" i="4"/>
  <c r="G20" i="4"/>
  <c r="G25" i="4"/>
  <c r="D5" i="4"/>
  <c r="D7" i="4"/>
  <c r="D9" i="4"/>
  <c r="F27" i="4" l="1"/>
  <c r="L18" i="4"/>
  <c r="O18" i="4" s="1"/>
  <c r="N18" i="4"/>
  <c r="F15" i="4"/>
  <c r="L15" i="4"/>
  <c r="O15" i="4" s="1"/>
  <c r="N15" i="4"/>
  <c r="L11" i="4"/>
  <c r="O11" i="4" s="1"/>
  <c r="N11" i="4"/>
  <c r="G19" i="4"/>
  <c r="G17" i="4"/>
  <c r="J28" i="4"/>
  <c r="L10" i="4"/>
  <c r="O10" i="4" s="1"/>
  <c r="N10" i="4"/>
  <c r="L14" i="4"/>
  <c r="O14" i="4" s="1"/>
  <c r="N14" i="4"/>
  <c r="L12" i="4"/>
  <c r="O12" i="4" s="1"/>
  <c r="N12" i="4"/>
  <c r="G26" i="4"/>
  <c r="F13" i="4"/>
  <c r="L16" i="4"/>
  <c r="O16" i="4" s="1"/>
  <c r="N16" i="4"/>
  <c r="L13" i="4"/>
  <c r="O13" i="4" s="1"/>
  <c r="N13" i="4"/>
  <c r="M8" i="4"/>
  <c r="M9" i="4" s="1"/>
  <c r="M10" i="4" s="1"/>
  <c r="F28" i="4"/>
  <c r="E5" i="4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D28" i="4"/>
  <c r="G28" i="4" s="1"/>
  <c r="L19" i="4"/>
  <c r="O19" i="4" s="1"/>
  <c r="N19" i="4"/>
  <c r="L17" i="4"/>
  <c r="O17" i="4" s="1"/>
  <c r="N17" i="4"/>
  <c r="N28" i="4" l="1"/>
  <c r="M11" i="4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L28" i="4"/>
  <c r="O28" i="4" s="1"/>
  <c r="Y96" i="14" l="1"/>
  <c r="X96" i="14"/>
  <c r="W96" i="14"/>
  <c r="V96" i="14"/>
  <c r="U96" i="14"/>
  <c r="T96" i="14"/>
  <c r="S96" i="14"/>
  <c r="R96" i="14"/>
  <c r="Q96" i="14"/>
  <c r="P96" i="14"/>
  <c r="O96" i="14"/>
  <c r="N96" i="14"/>
  <c r="M96" i="14"/>
  <c r="L96" i="14"/>
  <c r="K96" i="14"/>
  <c r="J96" i="14"/>
  <c r="I96" i="14"/>
  <c r="H96" i="14"/>
  <c r="G96" i="14"/>
  <c r="F96" i="14"/>
  <c r="E96" i="14"/>
  <c r="D96" i="14"/>
  <c r="C96" i="14"/>
  <c r="B96" i="14"/>
  <c r="Y95" i="14"/>
  <c r="X95" i="14"/>
  <c r="W95" i="14"/>
  <c r="V95" i="14"/>
  <c r="U95" i="14"/>
  <c r="T95" i="14"/>
  <c r="S95" i="14"/>
  <c r="R95" i="14"/>
  <c r="Q95" i="14"/>
  <c r="P95" i="14"/>
  <c r="O95" i="14"/>
  <c r="N95" i="14"/>
  <c r="M95" i="14"/>
  <c r="L95" i="14"/>
  <c r="K95" i="14"/>
  <c r="J95" i="14"/>
  <c r="I95" i="14"/>
  <c r="H95" i="14"/>
  <c r="G95" i="14"/>
  <c r="F95" i="14"/>
  <c r="E95" i="14"/>
  <c r="D95" i="14"/>
  <c r="C95" i="14"/>
  <c r="B95" i="14"/>
  <c r="Y94" i="14"/>
  <c r="X94" i="14"/>
  <c r="W94" i="14"/>
  <c r="V94" i="14"/>
  <c r="U94" i="14"/>
  <c r="T94" i="14"/>
  <c r="S94" i="14"/>
  <c r="R94" i="14"/>
  <c r="Q94" i="14"/>
  <c r="P94" i="14"/>
  <c r="O94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B94" i="14"/>
  <c r="Y93" i="14"/>
  <c r="X93" i="14"/>
  <c r="W93" i="14"/>
  <c r="V93" i="14"/>
  <c r="U93" i="14"/>
  <c r="T93" i="14"/>
  <c r="S93" i="14"/>
  <c r="R93" i="14"/>
  <c r="Q93" i="14"/>
  <c r="P93" i="14"/>
  <c r="O93" i="14"/>
  <c r="N93" i="14"/>
  <c r="M93" i="14"/>
  <c r="L93" i="14"/>
  <c r="K93" i="14"/>
  <c r="J93" i="14"/>
  <c r="I93" i="14"/>
  <c r="H93" i="14"/>
  <c r="G93" i="14"/>
  <c r="F93" i="14"/>
  <c r="E93" i="14"/>
  <c r="D93" i="14"/>
  <c r="C93" i="14"/>
  <c r="B93" i="14"/>
  <c r="Y92" i="14"/>
  <c r="X92" i="14"/>
  <c r="W92" i="14"/>
  <c r="V92" i="14"/>
  <c r="U92" i="14"/>
  <c r="T92" i="14"/>
  <c r="S92" i="14"/>
  <c r="R92" i="14"/>
  <c r="Q92" i="14"/>
  <c r="P92" i="14"/>
  <c r="O92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B92" i="14"/>
  <c r="Y91" i="14"/>
  <c r="X91" i="14"/>
  <c r="W91" i="14"/>
  <c r="V91" i="14"/>
  <c r="U91" i="14"/>
  <c r="T91" i="14"/>
  <c r="S91" i="14"/>
  <c r="R91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E91" i="14"/>
  <c r="D91" i="14"/>
  <c r="C91" i="14"/>
  <c r="B91" i="14"/>
  <c r="Y90" i="14"/>
  <c r="X90" i="14"/>
  <c r="W90" i="14"/>
  <c r="V90" i="14"/>
  <c r="U90" i="14"/>
  <c r="T90" i="14"/>
  <c r="S90" i="14"/>
  <c r="R90" i="14"/>
  <c r="Q90" i="14"/>
  <c r="P90" i="14"/>
  <c r="O90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B90" i="14"/>
  <c r="Y89" i="14"/>
  <c r="X89" i="14"/>
  <c r="W89" i="14"/>
  <c r="V89" i="14"/>
  <c r="U89" i="14"/>
  <c r="T89" i="14"/>
  <c r="S89" i="14"/>
  <c r="R89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E89" i="14"/>
  <c r="D89" i="14"/>
  <c r="C89" i="14"/>
  <c r="B89" i="14"/>
  <c r="Y88" i="14"/>
  <c r="X88" i="14"/>
  <c r="W88" i="14"/>
  <c r="V88" i="14"/>
  <c r="U88" i="14"/>
  <c r="T88" i="14"/>
  <c r="S88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B88" i="14"/>
  <c r="Y87" i="14"/>
  <c r="X87" i="14"/>
  <c r="W87" i="14"/>
  <c r="V87" i="14"/>
  <c r="U87" i="14"/>
  <c r="T87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D87" i="14"/>
  <c r="C87" i="14"/>
  <c r="B87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B86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C85" i="14"/>
  <c r="B85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B75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B74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B73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B72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B62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B61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B60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B59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Y4" i="14"/>
  <c r="X4" i="14"/>
  <c r="W4" i="14"/>
  <c r="W97" i="14" s="1"/>
  <c r="V4" i="14"/>
  <c r="V97" i="14" s="1"/>
  <c r="U4" i="14"/>
  <c r="T4" i="14"/>
  <c r="T97" i="14" s="1"/>
  <c r="S4" i="14"/>
  <c r="S97" i="14" s="1"/>
  <c r="R4" i="14"/>
  <c r="R97" i="14" s="1"/>
  <c r="Q4" i="14"/>
  <c r="P4" i="14"/>
  <c r="P97" i="14" s="1"/>
  <c r="O4" i="14"/>
  <c r="O97" i="14" s="1"/>
  <c r="N4" i="14"/>
  <c r="N97" i="14" s="1"/>
  <c r="M4" i="14"/>
  <c r="M97" i="14" s="1"/>
  <c r="L4" i="14"/>
  <c r="L97" i="14" s="1"/>
  <c r="K4" i="14"/>
  <c r="J4" i="14"/>
  <c r="J97" i="14" s="1"/>
  <c r="I4" i="14"/>
  <c r="I97" i="14" s="1"/>
  <c r="H4" i="14"/>
  <c r="H97" i="14" s="1"/>
  <c r="G4" i="14"/>
  <c r="G97" i="14" s="1"/>
  <c r="F4" i="14"/>
  <c r="F97" i="14" s="1"/>
  <c r="E4" i="14"/>
  <c r="E97" i="14" s="1"/>
  <c r="D4" i="14"/>
  <c r="D97" i="14" s="1"/>
  <c r="C4" i="14"/>
  <c r="C97" i="14" s="1"/>
  <c r="B4" i="14"/>
  <c r="B97" i="14" s="1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B47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Y5" i="13"/>
  <c r="Y52" i="13" s="1"/>
  <c r="X5" i="13"/>
  <c r="X52" i="13" s="1"/>
  <c r="W5" i="13"/>
  <c r="W52" i="13" s="1"/>
  <c r="V5" i="13"/>
  <c r="V52" i="13" s="1"/>
  <c r="U5" i="13"/>
  <c r="U52" i="13" s="1"/>
  <c r="T5" i="13"/>
  <c r="T52" i="13" s="1"/>
  <c r="S5" i="13"/>
  <c r="S52" i="13" s="1"/>
  <c r="R5" i="13"/>
  <c r="R52" i="13" s="1"/>
  <c r="Q5" i="13"/>
  <c r="P5" i="13"/>
  <c r="P52" i="13" s="1"/>
  <c r="O5" i="13"/>
  <c r="O52" i="13" s="1"/>
  <c r="N5" i="13"/>
  <c r="N52" i="13" s="1"/>
  <c r="M5" i="13"/>
  <c r="M52" i="13" s="1"/>
  <c r="L5" i="13"/>
  <c r="L52" i="13" s="1"/>
  <c r="K5" i="13"/>
  <c r="K52" i="13" s="1"/>
  <c r="J5" i="13"/>
  <c r="J52" i="13" s="1"/>
  <c r="I5" i="13"/>
  <c r="H5" i="13"/>
  <c r="H52" i="13" s="1"/>
  <c r="G5" i="13"/>
  <c r="G52" i="13" s="1"/>
  <c r="F5" i="13"/>
  <c r="F52" i="13" s="1"/>
  <c r="E5" i="13"/>
  <c r="E52" i="13" s="1"/>
  <c r="D5" i="13"/>
  <c r="C5" i="13"/>
  <c r="C52" i="13" s="1"/>
  <c r="B5" i="13"/>
  <c r="B52" i="13" s="1"/>
  <c r="T72" i="12"/>
  <c r="AA70" i="12"/>
  <c r="AA72" i="12" s="1"/>
  <c r="Z70" i="12"/>
  <c r="Z72" i="12" s="1"/>
  <c r="Y70" i="12"/>
  <c r="Y72" i="12" s="1"/>
  <c r="V70" i="12"/>
  <c r="V72" i="12" s="1"/>
  <c r="U70" i="12"/>
  <c r="U72" i="12" s="1"/>
  <c r="T70" i="12"/>
  <c r="Q70" i="12"/>
  <c r="P70" i="12"/>
  <c r="O70" i="12"/>
  <c r="AB69" i="12"/>
  <c r="W69" i="12"/>
  <c r="R69" i="12"/>
  <c r="AB68" i="12"/>
  <c r="W68" i="12"/>
  <c r="R68" i="12"/>
  <c r="AB67" i="12"/>
  <c r="W67" i="12"/>
  <c r="R67" i="12"/>
  <c r="AB66" i="12"/>
  <c r="R66" i="12"/>
  <c r="AB65" i="12"/>
  <c r="W65" i="12"/>
  <c r="R65" i="12"/>
  <c r="AB64" i="12"/>
  <c r="W64" i="12"/>
  <c r="R64" i="12"/>
  <c r="AB63" i="12"/>
  <c r="W63" i="12"/>
  <c r="R63" i="12"/>
  <c r="AB62" i="12"/>
  <c r="W62" i="12"/>
  <c r="R62" i="12"/>
  <c r="AB61" i="12"/>
  <c r="W61" i="12"/>
  <c r="R61" i="12"/>
  <c r="AB60" i="12"/>
  <c r="W60" i="12"/>
  <c r="R60" i="12"/>
  <c r="AB59" i="12"/>
  <c r="W59" i="12"/>
  <c r="R59" i="12"/>
  <c r="R70" i="12" s="1"/>
  <c r="R72" i="12" s="1"/>
  <c r="AA57" i="12"/>
  <c r="Z57" i="12"/>
  <c r="Y57" i="12"/>
  <c r="V57" i="12"/>
  <c r="U57" i="12"/>
  <c r="T57" i="12"/>
  <c r="Q57" i="12"/>
  <c r="Q72" i="12" s="1"/>
  <c r="P57" i="12"/>
  <c r="P72" i="12" s="1"/>
  <c r="O57" i="12"/>
  <c r="R57" i="12" s="1"/>
  <c r="AB56" i="12"/>
  <c r="W56" i="12"/>
  <c r="R56" i="12"/>
  <c r="AB55" i="12"/>
  <c r="W55" i="12"/>
  <c r="R55" i="12"/>
  <c r="AB54" i="12"/>
  <c r="W54" i="12"/>
  <c r="R54" i="12"/>
  <c r="AB53" i="12"/>
  <c r="W53" i="12"/>
  <c r="R53" i="12"/>
  <c r="AB52" i="12"/>
  <c r="W52" i="12"/>
  <c r="R52" i="12"/>
  <c r="AB51" i="12"/>
  <c r="W51" i="12"/>
  <c r="R51" i="12"/>
  <c r="AB50" i="12"/>
  <c r="W50" i="12"/>
  <c r="R50" i="12"/>
  <c r="C42" i="12"/>
  <c r="C41" i="12"/>
  <c r="C40" i="12"/>
  <c r="C39" i="12"/>
  <c r="C38" i="12"/>
  <c r="C37" i="12"/>
  <c r="C36" i="12"/>
  <c r="C35" i="12"/>
  <c r="C34" i="12"/>
  <c r="C33" i="12"/>
  <c r="C29" i="12"/>
  <c r="AA28" i="12"/>
  <c r="Z28" i="12"/>
  <c r="Y28" i="12"/>
  <c r="V28" i="12"/>
  <c r="U28" i="12"/>
  <c r="T28" i="12"/>
  <c r="Q28" i="12"/>
  <c r="P28" i="12"/>
  <c r="O28" i="12"/>
  <c r="L28" i="12"/>
  <c r="K28" i="12"/>
  <c r="J28" i="12"/>
  <c r="G28" i="12"/>
  <c r="F28" i="12"/>
  <c r="E28" i="12"/>
  <c r="AA27" i="12"/>
  <c r="Z27" i="12"/>
  <c r="Y27" i="12"/>
  <c r="V27" i="12"/>
  <c r="U27" i="12"/>
  <c r="T27" i="12"/>
  <c r="Q27" i="12"/>
  <c r="P27" i="12"/>
  <c r="O27" i="12"/>
  <c r="L27" i="12"/>
  <c r="K27" i="12"/>
  <c r="J27" i="12"/>
  <c r="G27" i="12"/>
  <c r="F27" i="12"/>
  <c r="E27" i="12"/>
  <c r="AA26" i="12"/>
  <c r="Z26" i="12"/>
  <c r="Y26" i="12"/>
  <c r="V26" i="12"/>
  <c r="U26" i="12"/>
  <c r="T26" i="12"/>
  <c r="Q26" i="12"/>
  <c r="P26" i="12"/>
  <c r="O26" i="12"/>
  <c r="L26" i="12"/>
  <c r="K26" i="12"/>
  <c r="J26" i="12"/>
  <c r="G26" i="12"/>
  <c r="F26" i="12"/>
  <c r="E26" i="12"/>
  <c r="AA25" i="12"/>
  <c r="Z25" i="12"/>
  <c r="Y25" i="12"/>
  <c r="V25" i="12"/>
  <c r="U25" i="12"/>
  <c r="T25" i="12"/>
  <c r="Q25" i="12"/>
  <c r="P25" i="12"/>
  <c r="O25" i="12"/>
  <c r="L25" i="12"/>
  <c r="K25" i="12"/>
  <c r="J25" i="12"/>
  <c r="G25" i="12"/>
  <c r="F25" i="12"/>
  <c r="E25" i="12"/>
  <c r="AA24" i="12"/>
  <c r="Z24" i="12"/>
  <c r="Y24" i="12"/>
  <c r="V24" i="12"/>
  <c r="U24" i="12"/>
  <c r="T24" i="12"/>
  <c r="Q24" i="12"/>
  <c r="P24" i="12"/>
  <c r="O24" i="12"/>
  <c r="L24" i="12"/>
  <c r="K24" i="12"/>
  <c r="J24" i="12"/>
  <c r="G24" i="12"/>
  <c r="F24" i="12"/>
  <c r="E24" i="12"/>
  <c r="AA23" i="12"/>
  <c r="Z23" i="12"/>
  <c r="Y23" i="12"/>
  <c r="V23" i="12"/>
  <c r="U23" i="12"/>
  <c r="T23" i="12"/>
  <c r="Q23" i="12"/>
  <c r="P23" i="12"/>
  <c r="O23" i="12"/>
  <c r="L23" i="12"/>
  <c r="K23" i="12"/>
  <c r="J23" i="12"/>
  <c r="G23" i="12"/>
  <c r="F23" i="12"/>
  <c r="E23" i="12"/>
  <c r="AA22" i="12"/>
  <c r="Z22" i="12"/>
  <c r="Y22" i="12"/>
  <c r="V22" i="12"/>
  <c r="U22" i="12"/>
  <c r="T22" i="12"/>
  <c r="Q22" i="12"/>
  <c r="P22" i="12"/>
  <c r="O22" i="12"/>
  <c r="L22" i="12"/>
  <c r="K22" i="12"/>
  <c r="J22" i="12"/>
  <c r="G22" i="12"/>
  <c r="F22" i="12"/>
  <c r="E22" i="12"/>
  <c r="AA21" i="12"/>
  <c r="AA35" i="12" s="1"/>
  <c r="Z21" i="12"/>
  <c r="Y21" i="12"/>
  <c r="V21" i="12"/>
  <c r="U21" i="12"/>
  <c r="T21" i="12"/>
  <c r="Q21" i="12"/>
  <c r="P21" i="12"/>
  <c r="O21" i="12"/>
  <c r="L21" i="12"/>
  <c r="K21" i="12"/>
  <c r="J21" i="12"/>
  <c r="G21" i="12"/>
  <c r="F21" i="12"/>
  <c r="E21" i="12"/>
  <c r="AA20" i="12"/>
  <c r="Z20" i="12"/>
  <c r="Y20" i="12"/>
  <c r="V20" i="12"/>
  <c r="U20" i="12"/>
  <c r="T20" i="12"/>
  <c r="Q20" i="12"/>
  <c r="P20" i="12"/>
  <c r="O20" i="12"/>
  <c r="L20" i="12"/>
  <c r="K20" i="12"/>
  <c r="J20" i="12"/>
  <c r="G20" i="12"/>
  <c r="F20" i="12"/>
  <c r="E20" i="12"/>
  <c r="AA19" i="12"/>
  <c r="Z19" i="12"/>
  <c r="Y19" i="12"/>
  <c r="V19" i="12"/>
  <c r="U19" i="12"/>
  <c r="T19" i="12"/>
  <c r="Q19" i="12"/>
  <c r="P19" i="12"/>
  <c r="O19" i="12"/>
  <c r="L19" i="12"/>
  <c r="K19" i="12"/>
  <c r="J19" i="12"/>
  <c r="G19" i="12"/>
  <c r="F19" i="12"/>
  <c r="E19" i="12"/>
  <c r="C15" i="12"/>
  <c r="AA14" i="12"/>
  <c r="AA42" i="12" s="1"/>
  <c r="Z14" i="12"/>
  <c r="Y14" i="12"/>
  <c r="V14" i="12"/>
  <c r="U14" i="12"/>
  <c r="T14" i="12"/>
  <c r="Q14" i="12"/>
  <c r="P14" i="12"/>
  <c r="O14" i="12"/>
  <c r="L14" i="12"/>
  <c r="K14" i="12"/>
  <c r="J14" i="12"/>
  <c r="G14" i="12"/>
  <c r="G42" i="12" s="1"/>
  <c r="F14" i="12"/>
  <c r="E14" i="12"/>
  <c r="AA13" i="12"/>
  <c r="Z13" i="12"/>
  <c r="Y13" i="12"/>
  <c r="V13" i="12"/>
  <c r="U13" i="12"/>
  <c r="T13" i="12"/>
  <c r="W13" i="12" s="1"/>
  <c r="Q13" i="12"/>
  <c r="P13" i="12"/>
  <c r="O13" i="12"/>
  <c r="L13" i="12"/>
  <c r="L41" i="12" s="1"/>
  <c r="K13" i="12"/>
  <c r="J13" i="12"/>
  <c r="G13" i="12"/>
  <c r="G41" i="12" s="1"/>
  <c r="F13" i="12"/>
  <c r="E13" i="12"/>
  <c r="H13" i="12" s="1"/>
  <c r="AA12" i="12"/>
  <c r="Z12" i="12"/>
  <c r="Y12" i="12"/>
  <c r="V12" i="12"/>
  <c r="U12" i="12"/>
  <c r="T12" i="12"/>
  <c r="Q12" i="12"/>
  <c r="P12" i="12"/>
  <c r="O12" i="12"/>
  <c r="L12" i="12"/>
  <c r="K12" i="12"/>
  <c r="J12" i="12"/>
  <c r="G12" i="12"/>
  <c r="F12" i="12"/>
  <c r="E12" i="12"/>
  <c r="E40" i="12" s="1"/>
  <c r="AA11" i="12"/>
  <c r="Z11" i="12"/>
  <c r="Y11" i="12"/>
  <c r="V11" i="12"/>
  <c r="V39" i="12" s="1"/>
  <c r="U11" i="12"/>
  <c r="T11" i="12"/>
  <c r="Q11" i="12"/>
  <c r="P11" i="12"/>
  <c r="O11" i="12"/>
  <c r="O39" i="12" s="1"/>
  <c r="L11" i="12"/>
  <c r="K11" i="12"/>
  <c r="J11" i="12"/>
  <c r="M11" i="12" s="1"/>
  <c r="G11" i="12"/>
  <c r="F11" i="12"/>
  <c r="E11" i="12"/>
  <c r="E39" i="12" s="1"/>
  <c r="AA10" i="12"/>
  <c r="Z10" i="12"/>
  <c r="Y10" i="12"/>
  <c r="Y38" i="12" s="1"/>
  <c r="V10" i="12"/>
  <c r="U10" i="12"/>
  <c r="T10" i="12"/>
  <c r="T38" i="12" s="1"/>
  <c r="Q10" i="12"/>
  <c r="P10" i="12"/>
  <c r="O10" i="12"/>
  <c r="O38" i="12" s="1"/>
  <c r="L10" i="12"/>
  <c r="K10" i="12"/>
  <c r="J10" i="12"/>
  <c r="J38" i="12" s="1"/>
  <c r="G10" i="12"/>
  <c r="G38" i="12" s="1"/>
  <c r="F10" i="12"/>
  <c r="E10" i="12"/>
  <c r="AA9" i="12"/>
  <c r="Z9" i="12"/>
  <c r="Y9" i="12"/>
  <c r="V9" i="12"/>
  <c r="U9" i="12"/>
  <c r="T9" i="12"/>
  <c r="Q9" i="12"/>
  <c r="P9" i="12"/>
  <c r="O9" i="12"/>
  <c r="L9" i="12"/>
  <c r="L37" i="12" s="1"/>
  <c r="K9" i="12"/>
  <c r="J9" i="12"/>
  <c r="G9" i="12"/>
  <c r="F9" i="12"/>
  <c r="E9" i="12"/>
  <c r="AA8" i="12"/>
  <c r="Z8" i="12"/>
  <c r="Y8" i="12"/>
  <c r="V8" i="12"/>
  <c r="U8" i="12"/>
  <c r="T8" i="12"/>
  <c r="T36" i="12" s="1"/>
  <c r="Q8" i="12"/>
  <c r="Q36" i="12" s="1"/>
  <c r="P8" i="12"/>
  <c r="O8" i="12"/>
  <c r="O36" i="12" s="1"/>
  <c r="L8" i="12"/>
  <c r="K8" i="12"/>
  <c r="J8" i="12"/>
  <c r="G8" i="12"/>
  <c r="F8" i="12"/>
  <c r="E8" i="12"/>
  <c r="E36" i="12" s="1"/>
  <c r="AA7" i="12"/>
  <c r="Z7" i="12"/>
  <c r="Y7" i="12"/>
  <c r="V7" i="12"/>
  <c r="U7" i="12"/>
  <c r="T7" i="12"/>
  <c r="Q7" i="12"/>
  <c r="P7" i="12"/>
  <c r="O7" i="12"/>
  <c r="L7" i="12"/>
  <c r="K7" i="12"/>
  <c r="J7" i="12"/>
  <c r="G7" i="12"/>
  <c r="F7" i="12"/>
  <c r="E7" i="12"/>
  <c r="AA6" i="12"/>
  <c r="Z6" i="12"/>
  <c r="Y6" i="12"/>
  <c r="V6" i="12"/>
  <c r="U6" i="12"/>
  <c r="T6" i="12"/>
  <c r="T34" i="12" s="1"/>
  <c r="Q6" i="12"/>
  <c r="P6" i="12"/>
  <c r="O6" i="12"/>
  <c r="L6" i="12"/>
  <c r="K6" i="12"/>
  <c r="J6" i="12"/>
  <c r="G6" i="12"/>
  <c r="F6" i="12"/>
  <c r="E6" i="12"/>
  <c r="E34" i="12" s="1"/>
  <c r="AA5" i="12"/>
  <c r="Z5" i="12"/>
  <c r="Y5" i="12"/>
  <c r="V5" i="12"/>
  <c r="U5" i="12"/>
  <c r="T5" i="12"/>
  <c r="T33" i="12" s="1"/>
  <c r="Q5" i="12"/>
  <c r="P5" i="12"/>
  <c r="O5" i="12"/>
  <c r="L5" i="12"/>
  <c r="K5" i="12"/>
  <c r="J5" i="12"/>
  <c r="G5" i="12"/>
  <c r="F5" i="12"/>
  <c r="E5" i="12"/>
  <c r="E96" i="11"/>
  <c r="B97" i="11" s="1"/>
  <c r="E97" i="11" s="1"/>
  <c r="D96" i="11"/>
  <c r="D97" i="11" s="1"/>
  <c r="C96" i="11"/>
  <c r="C97" i="11" s="1"/>
  <c r="B96" i="11"/>
  <c r="AC95" i="11"/>
  <c r="AB95" i="11"/>
  <c r="AA95" i="11"/>
  <c r="X95" i="11"/>
  <c r="W95" i="11"/>
  <c r="V95" i="11"/>
  <c r="S95" i="11"/>
  <c r="R95" i="11"/>
  <c r="Q95" i="11"/>
  <c r="N95" i="11"/>
  <c r="M95" i="11"/>
  <c r="L95" i="11"/>
  <c r="I95" i="11"/>
  <c r="H95" i="11"/>
  <c r="G95" i="11"/>
  <c r="AC94" i="11"/>
  <c r="AB94" i="11"/>
  <c r="AA94" i="11"/>
  <c r="X94" i="11"/>
  <c r="W94" i="11"/>
  <c r="V94" i="11"/>
  <c r="S94" i="11"/>
  <c r="R94" i="11"/>
  <c r="Q94" i="11"/>
  <c r="N94" i="11"/>
  <c r="M94" i="11"/>
  <c r="L94" i="11"/>
  <c r="I94" i="11"/>
  <c r="H94" i="11"/>
  <c r="G94" i="11"/>
  <c r="AC93" i="11"/>
  <c r="AB93" i="11"/>
  <c r="AA93" i="11"/>
  <c r="X93" i="11"/>
  <c r="W93" i="11"/>
  <c r="V93" i="11"/>
  <c r="S93" i="11"/>
  <c r="R93" i="11"/>
  <c r="Q93" i="11"/>
  <c r="N93" i="11"/>
  <c r="M93" i="11"/>
  <c r="L93" i="11"/>
  <c r="I93" i="11"/>
  <c r="H93" i="11"/>
  <c r="G93" i="11"/>
  <c r="AC92" i="11"/>
  <c r="AB92" i="11"/>
  <c r="AA92" i="11"/>
  <c r="X92" i="11"/>
  <c r="W92" i="11"/>
  <c r="V92" i="11"/>
  <c r="S92" i="11"/>
  <c r="R92" i="11"/>
  <c r="Q92" i="11"/>
  <c r="N92" i="11"/>
  <c r="M92" i="11"/>
  <c r="L92" i="11"/>
  <c r="I92" i="11"/>
  <c r="H92" i="11"/>
  <c r="G92" i="11"/>
  <c r="AC91" i="11"/>
  <c r="AB91" i="11"/>
  <c r="AA91" i="11"/>
  <c r="AD91" i="11" s="1"/>
  <c r="X91" i="11"/>
  <c r="W91" i="11"/>
  <c r="V91" i="11"/>
  <c r="S91" i="11"/>
  <c r="R91" i="11"/>
  <c r="Q91" i="11"/>
  <c r="N91" i="11"/>
  <c r="M91" i="11"/>
  <c r="L91" i="11"/>
  <c r="I91" i="11"/>
  <c r="H91" i="11"/>
  <c r="G91" i="11"/>
  <c r="AC90" i="11"/>
  <c r="AB90" i="11"/>
  <c r="AA90" i="11"/>
  <c r="X90" i="11"/>
  <c r="W90" i="11"/>
  <c r="V90" i="11"/>
  <c r="S90" i="11"/>
  <c r="R90" i="11"/>
  <c r="Q90" i="11"/>
  <c r="N90" i="11"/>
  <c r="M90" i="11"/>
  <c r="L90" i="11"/>
  <c r="I90" i="11"/>
  <c r="H90" i="11"/>
  <c r="G90" i="11"/>
  <c r="J90" i="11" s="1"/>
  <c r="AC89" i="11"/>
  <c r="AB89" i="11"/>
  <c r="AA89" i="11"/>
  <c r="X89" i="11"/>
  <c r="W89" i="11"/>
  <c r="V89" i="11"/>
  <c r="S89" i="11"/>
  <c r="R89" i="11"/>
  <c r="Q89" i="11"/>
  <c r="N89" i="11"/>
  <c r="M89" i="11"/>
  <c r="L89" i="11"/>
  <c r="I89" i="11"/>
  <c r="H89" i="11"/>
  <c r="G89" i="11"/>
  <c r="AC88" i="11"/>
  <c r="AB88" i="11"/>
  <c r="AA88" i="11"/>
  <c r="X88" i="11"/>
  <c r="W88" i="11"/>
  <c r="V88" i="11"/>
  <c r="S88" i="11"/>
  <c r="R88" i="11"/>
  <c r="Q88" i="11"/>
  <c r="O88" i="11"/>
  <c r="N88" i="11"/>
  <c r="M88" i="11"/>
  <c r="L88" i="11"/>
  <c r="I88" i="11"/>
  <c r="H88" i="11"/>
  <c r="G88" i="11"/>
  <c r="J88" i="11" s="1"/>
  <c r="AC87" i="11"/>
  <c r="AB87" i="11"/>
  <c r="AA87" i="11"/>
  <c r="X87" i="11"/>
  <c r="W87" i="11"/>
  <c r="V87" i="11"/>
  <c r="S87" i="11"/>
  <c r="R87" i="11"/>
  <c r="Q87" i="11"/>
  <c r="N87" i="11"/>
  <c r="M87" i="11"/>
  <c r="L87" i="11"/>
  <c r="O87" i="11" s="1"/>
  <c r="I87" i="11"/>
  <c r="H87" i="11"/>
  <c r="G87" i="11"/>
  <c r="AC86" i="11"/>
  <c r="AB86" i="11"/>
  <c r="AA86" i="11"/>
  <c r="X86" i="11"/>
  <c r="W86" i="11"/>
  <c r="V86" i="11"/>
  <c r="S86" i="11"/>
  <c r="R86" i="11"/>
  <c r="Q86" i="11"/>
  <c r="N86" i="11"/>
  <c r="M86" i="11"/>
  <c r="L86" i="11"/>
  <c r="I86" i="11"/>
  <c r="H86" i="11"/>
  <c r="G86" i="11"/>
  <c r="AC85" i="11"/>
  <c r="AB85" i="11"/>
  <c r="AA85" i="11"/>
  <c r="X85" i="11"/>
  <c r="W85" i="11"/>
  <c r="V85" i="11"/>
  <c r="Y85" i="11" s="1"/>
  <c r="S85" i="11"/>
  <c r="R85" i="11"/>
  <c r="Q85" i="11"/>
  <c r="N85" i="11"/>
  <c r="M85" i="11"/>
  <c r="L85" i="11"/>
  <c r="I85" i="11"/>
  <c r="H85" i="11"/>
  <c r="G85" i="11"/>
  <c r="AC84" i="11"/>
  <c r="AB84" i="11"/>
  <c r="AA84" i="11"/>
  <c r="X84" i="11"/>
  <c r="Y84" i="11" s="1"/>
  <c r="W84" i="11"/>
  <c r="V84" i="11"/>
  <c r="S84" i="11"/>
  <c r="R84" i="11"/>
  <c r="Q84" i="11"/>
  <c r="AC83" i="11"/>
  <c r="AB83" i="11"/>
  <c r="AA83" i="11"/>
  <c r="X83" i="11"/>
  <c r="W83" i="11"/>
  <c r="V83" i="11"/>
  <c r="S83" i="11"/>
  <c r="R83" i="11"/>
  <c r="Q83" i="11"/>
  <c r="N83" i="11"/>
  <c r="M83" i="11"/>
  <c r="L83" i="11"/>
  <c r="I83" i="11"/>
  <c r="H83" i="11"/>
  <c r="G83" i="11"/>
  <c r="AC82" i="11"/>
  <c r="AB82" i="11"/>
  <c r="AA82" i="11"/>
  <c r="X82" i="11"/>
  <c r="W82" i="11"/>
  <c r="V82" i="11"/>
  <c r="S82" i="11"/>
  <c r="R82" i="11"/>
  <c r="T82" i="11" s="1"/>
  <c r="Q82" i="11"/>
  <c r="N82" i="11"/>
  <c r="M82" i="11"/>
  <c r="L82" i="11"/>
  <c r="I82" i="11"/>
  <c r="H82" i="11"/>
  <c r="G82" i="11"/>
  <c r="AC81" i="11"/>
  <c r="AB81" i="11"/>
  <c r="AA81" i="11"/>
  <c r="X81" i="11"/>
  <c r="W81" i="11"/>
  <c r="V81" i="11"/>
  <c r="S81" i="11"/>
  <c r="R81" i="11"/>
  <c r="Q81" i="11"/>
  <c r="AC80" i="11"/>
  <c r="AB80" i="11"/>
  <c r="AA80" i="11"/>
  <c r="X80" i="11"/>
  <c r="W80" i="11"/>
  <c r="V80" i="11"/>
  <c r="S80" i="11"/>
  <c r="R80" i="11"/>
  <c r="Q80" i="11"/>
  <c r="N80" i="11"/>
  <c r="M80" i="11"/>
  <c r="L80" i="11"/>
  <c r="I80" i="11"/>
  <c r="H80" i="11"/>
  <c r="G80" i="11"/>
  <c r="AC79" i="11"/>
  <c r="AB79" i="11"/>
  <c r="AA79" i="11"/>
  <c r="X79" i="11"/>
  <c r="W79" i="11"/>
  <c r="Y79" i="11" s="1"/>
  <c r="V79" i="11"/>
  <c r="S79" i="11"/>
  <c r="R79" i="11"/>
  <c r="Q79" i="11"/>
  <c r="N79" i="11"/>
  <c r="M79" i="11"/>
  <c r="L79" i="11"/>
  <c r="O79" i="11" s="1"/>
  <c r="I79" i="11"/>
  <c r="H79" i="11"/>
  <c r="G79" i="11"/>
  <c r="AC78" i="11"/>
  <c r="AB78" i="11"/>
  <c r="AA78" i="11"/>
  <c r="X78" i="11"/>
  <c r="W78" i="11"/>
  <c r="V78" i="11"/>
  <c r="S78" i="11"/>
  <c r="R78" i="11"/>
  <c r="Q78" i="11"/>
  <c r="N78" i="11"/>
  <c r="M78" i="11"/>
  <c r="L78" i="11"/>
  <c r="O78" i="11" s="1"/>
  <c r="I78" i="11"/>
  <c r="H78" i="11"/>
  <c r="J78" i="11" s="1"/>
  <c r="G78" i="11"/>
  <c r="AC77" i="11"/>
  <c r="AB77" i="11"/>
  <c r="AA77" i="11"/>
  <c r="X77" i="11"/>
  <c r="W77" i="11"/>
  <c r="V77" i="11"/>
  <c r="S77" i="11"/>
  <c r="R77" i="11"/>
  <c r="Q77" i="11"/>
  <c r="T77" i="11" s="1"/>
  <c r="N77" i="11"/>
  <c r="M77" i="11"/>
  <c r="O77" i="11" s="1"/>
  <c r="L77" i="11"/>
  <c r="I77" i="11"/>
  <c r="H77" i="11"/>
  <c r="G77" i="11"/>
  <c r="AC76" i="11"/>
  <c r="AB76" i="11"/>
  <c r="AA76" i="11"/>
  <c r="X76" i="11"/>
  <c r="W76" i="11"/>
  <c r="V76" i="11"/>
  <c r="Y76" i="11" s="1"/>
  <c r="S76" i="11"/>
  <c r="R76" i="11"/>
  <c r="Q76" i="11"/>
  <c r="AC75" i="11"/>
  <c r="AB75" i="11"/>
  <c r="AA75" i="11"/>
  <c r="X75" i="11"/>
  <c r="W75" i="11"/>
  <c r="V75" i="11"/>
  <c r="S75" i="11"/>
  <c r="R75" i="11"/>
  <c r="Q75" i="11"/>
  <c r="N75" i="11"/>
  <c r="M75" i="11"/>
  <c r="O75" i="11" s="1"/>
  <c r="L75" i="11"/>
  <c r="I75" i="11"/>
  <c r="H75" i="11"/>
  <c r="G75" i="11"/>
  <c r="AC74" i="11"/>
  <c r="AB74" i="11"/>
  <c r="AA74" i="11"/>
  <c r="X74" i="11"/>
  <c r="W74" i="11"/>
  <c r="V74" i="11"/>
  <c r="S74" i="11"/>
  <c r="R74" i="11"/>
  <c r="Q74" i="11"/>
  <c r="AC73" i="11"/>
  <c r="AB73" i="11"/>
  <c r="AA73" i="11"/>
  <c r="X73" i="11"/>
  <c r="W73" i="11"/>
  <c r="V73" i="11"/>
  <c r="Y73" i="11" s="1"/>
  <c r="S73" i="11"/>
  <c r="R73" i="11"/>
  <c r="Q73" i="11"/>
  <c r="AC72" i="11"/>
  <c r="AB72" i="11"/>
  <c r="AA72" i="11"/>
  <c r="X72" i="11"/>
  <c r="W72" i="11"/>
  <c r="V72" i="11"/>
  <c r="S72" i="11"/>
  <c r="R72" i="11"/>
  <c r="Q72" i="11"/>
  <c r="N72" i="11"/>
  <c r="M72" i="11"/>
  <c r="L72" i="11"/>
  <c r="I72" i="11"/>
  <c r="H72" i="11"/>
  <c r="G72" i="11"/>
  <c r="AC71" i="11"/>
  <c r="AB71" i="11"/>
  <c r="AA71" i="11"/>
  <c r="X71" i="11"/>
  <c r="W71" i="11"/>
  <c r="V71" i="11"/>
  <c r="Y71" i="11" s="1"/>
  <c r="S71" i="11"/>
  <c r="R71" i="11"/>
  <c r="Q71" i="11"/>
  <c r="N71" i="11"/>
  <c r="M71" i="11"/>
  <c r="L71" i="11"/>
  <c r="I71" i="11"/>
  <c r="H71" i="11"/>
  <c r="G71" i="11"/>
  <c r="AC70" i="11"/>
  <c r="AB70" i="11"/>
  <c r="AA70" i="11"/>
  <c r="AD70" i="11" s="1"/>
  <c r="X70" i="11"/>
  <c r="W70" i="11"/>
  <c r="V70" i="11"/>
  <c r="S70" i="11"/>
  <c r="R70" i="11"/>
  <c r="Q70" i="11"/>
  <c r="AC69" i="11"/>
  <c r="AB69" i="11"/>
  <c r="AA69" i="11"/>
  <c r="X69" i="11"/>
  <c r="W69" i="11"/>
  <c r="V69" i="11"/>
  <c r="S69" i="11"/>
  <c r="R69" i="11"/>
  <c r="Q69" i="11"/>
  <c r="N69" i="11"/>
  <c r="M69" i="11"/>
  <c r="L69" i="11"/>
  <c r="I69" i="11"/>
  <c r="H69" i="11"/>
  <c r="G69" i="11"/>
  <c r="AC68" i="11"/>
  <c r="AB68" i="11"/>
  <c r="AA68" i="11"/>
  <c r="AD68" i="11" s="1"/>
  <c r="X68" i="11"/>
  <c r="W68" i="11"/>
  <c r="V68" i="11"/>
  <c r="S68" i="11"/>
  <c r="R68" i="11"/>
  <c r="Q68" i="11"/>
  <c r="N68" i="11"/>
  <c r="M68" i="11"/>
  <c r="L68" i="11"/>
  <c r="I68" i="11"/>
  <c r="H68" i="11"/>
  <c r="G68" i="11"/>
  <c r="AC67" i="11"/>
  <c r="AB67" i="11"/>
  <c r="AA67" i="11"/>
  <c r="AD67" i="11" s="1"/>
  <c r="X67" i="11"/>
  <c r="W67" i="11"/>
  <c r="V67" i="11"/>
  <c r="S67" i="11"/>
  <c r="R67" i="11"/>
  <c r="T67" i="11" s="1"/>
  <c r="Q67" i="11"/>
  <c r="N67" i="11"/>
  <c r="M67" i="11"/>
  <c r="L67" i="11"/>
  <c r="I67" i="11"/>
  <c r="H67" i="11"/>
  <c r="G67" i="11"/>
  <c r="AC66" i="11"/>
  <c r="AB66" i="11"/>
  <c r="AA66" i="11"/>
  <c r="X66" i="11"/>
  <c r="W66" i="11"/>
  <c r="Y66" i="11" s="1"/>
  <c r="V66" i="11"/>
  <c r="S66" i="11"/>
  <c r="R66" i="11"/>
  <c r="Q66" i="11"/>
  <c r="N66" i="11"/>
  <c r="M66" i="11"/>
  <c r="L66" i="11"/>
  <c r="O66" i="11" s="1"/>
  <c r="J66" i="11"/>
  <c r="I66" i="11"/>
  <c r="H66" i="11"/>
  <c r="G66" i="11"/>
  <c r="AC65" i="11"/>
  <c r="AB65" i="11"/>
  <c r="AA65" i="11"/>
  <c r="AD65" i="11" s="1"/>
  <c r="X65" i="11"/>
  <c r="W65" i="11"/>
  <c r="V65" i="11"/>
  <c r="S65" i="11"/>
  <c r="R65" i="11"/>
  <c r="Q65" i="11"/>
  <c r="AC64" i="11"/>
  <c r="AB64" i="11"/>
  <c r="AA64" i="11"/>
  <c r="X64" i="11"/>
  <c r="W64" i="11"/>
  <c r="V64" i="11"/>
  <c r="S64" i="11"/>
  <c r="R64" i="11"/>
  <c r="Q64" i="11"/>
  <c r="N64" i="11"/>
  <c r="M64" i="11"/>
  <c r="L64" i="11"/>
  <c r="I64" i="11"/>
  <c r="H64" i="11"/>
  <c r="G64" i="11"/>
  <c r="J64" i="11" s="1"/>
  <c r="AC63" i="11"/>
  <c r="AB63" i="11"/>
  <c r="AA63" i="11"/>
  <c r="AD63" i="11" s="1"/>
  <c r="X63" i="11"/>
  <c r="W63" i="11"/>
  <c r="V63" i="11"/>
  <c r="S63" i="11"/>
  <c r="R63" i="11"/>
  <c r="Q63" i="11"/>
  <c r="AC62" i="11"/>
  <c r="AB62" i="11"/>
  <c r="AA62" i="11"/>
  <c r="X62" i="11"/>
  <c r="W62" i="11"/>
  <c r="V62" i="11"/>
  <c r="S62" i="11"/>
  <c r="R62" i="11"/>
  <c r="Q62" i="11"/>
  <c r="AC61" i="11"/>
  <c r="AB61" i="11"/>
  <c r="AA61" i="11"/>
  <c r="X61" i="11"/>
  <c r="W61" i="11"/>
  <c r="V61" i="11"/>
  <c r="S61" i="11"/>
  <c r="R61" i="11"/>
  <c r="Q61" i="11"/>
  <c r="N61" i="11"/>
  <c r="M61" i="11"/>
  <c r="L61" i="11"/>
  <c r="I61" i="11"/>
  <c r="H61" i="11"/>
  <c r="G61" i="11"/>
  <c r="AC60" i="11"/>
  <c r="AB60" i="11"/>
  <c r="AA60" i="11"/>
  <c r="X60" i="11"/>
  <c r="W60" i="11"/>
  <c r="V60" i="11"/>
  <c r="S60" i="11"/>
  <c r="R60" i="11"/>
  <c r="Q60" i="11"/>
  <c r="N60" i="11"/>
  <c r="M60" i="11"/>
  <c r="L60" i="11"/>
  <c r="I60" i="11"/>
  <c r="H60" i="11"/>
  <c r="G60" i="11"/>
  <c r="AC59" i="11"/>
  <c r="AB59" i="11"/>
  <c r="AA59" i="11"/>
  <c r="X59" i="11"/>
  <c r="W59" i="11"/>
  <c r="V59" i="11"/>
  <c r="S59" i="11"/>
  <c r="R59" i="11"/>
  <c r="Q59" i="11"/>
  <c r="N59" i="11"/>
  <c r="M59" i="11"/>
  <c r="L59" i="11"/>
  <c r="I59" i="11"/>
  <c r="H59" i="11"/>
  <c r="G59" i="11"/>
  <c r="AC58" i="11"/>
  <c r="AB58" i="11"/>
  <c r="AA58" i="11"/>
  <c r="X58" i="11"/>
  <c r="W58" i="11"/>
  <c r="V58" i="11"/>
  <c r="S58" i="11"/>
  <c r="R58" i="11"/>
  <c r="Q58" i="11"/>
  <c r="N58" i="11"/>
  <c r="M58" i="11"/>
  <c r="L58" i="11"/>
  <c r="I58" i="11"/>
  <c r="H58" i="11"/>
  <c r="G58" i="11"/>
  <c r="AC57" i="11"/>
  <c r="AB57" i="11"/>
  <c r="AA57" i="11"/>
  <c r="X57" i="11"/>
  <c r="W57" i="11"/>
  <c r="V57" i="11"/>
  <c r="S57" i="11"/>
  <c r="R57" i="11"/>
  <c r="Q57" i="11"/>
  <c r="N57" i="11"/>
  <c r="M57" i="11"/>
  <c r="L57" i="11"/>
  <c r="I57" i="11"/>
  <c r="H57" i="11"/>
  <c r="G57" i="11"/>
  <c r="AC56" i="11"/>
  <c r="AB56" i="11"/>
  <c r="AA56" i="11"/>
  <c r="X56" i="11"/>
  <c r="W56" i="11"/>
  <c r="V56" i="11"/>
  <c r="S56" i="11"/>
  <c r="R56" i="11"/>
  <c r="Q56" i="11"/>
  <c r="N56" i="11"/>
  <c r="M56" i="11"/>
  <c r="L56" i="11"/>
  <c r="I56" i="11"/>
  <c r="H56" i="11"/>
  <c r="G56" i="11"/>
  <c r="AC55" i="11"/>
  <c r="AB55" i="11"/>
  <c r="AA55" i="11"/>
  <c r="X55" i="11"/>
  <c r="W55" i="11"/>
  <c r="V55" i="11"/>
  <c r="S55" i="11"/>
  <c r="R55" i="11"/>
  <c r="Q55" i="11"/>
  <c r="AC54" i="11"/>
  <c r="AB54" i="11"/>
  <c r="AA54" i="11"/>
  <c r="X54" i="11"/>
  <c r="W54" i="11"/>
  <c r="V54" i="11"/>
  <c r="S54" i="11"/>
  <c r="R54" i="11"/>
  <c r="Q54" i="11"/>
  <c r="N54" i="11"/>
  <c r="M54" i="11"/>
  <c r="L54" i="11"/>
  <c r="I54" i="11"/>
  <c r="H54" i="11"/>
  <c r="G54" i="11"/>
  <c r="AC53" i="11"/>
  <c r="AB53" i="11"/>
  <c r="AA53" i="11"/>
  <c r="X53" i="11"/>
  <c r="W53" i="11"/>
  <c r="V53" i="11"/>
  <c r="S53" i="11"/>
  <c r="R53" i="11"/>
  <c r="Q53" i="11"/>
  <c r="AC52" i="11"/>
  <c r="AB52" i="11"/>
  <c r="AA52" i="11"/>
  <c r="X52" i="11"/>
  <c r="W52" i="11"/>
  <c r="V52" i="11"/>
  <c r="S52" i="11"/>
  <c r="R52" i="11"/>
  <c r="Q52" i="11"/>
  <c r="N52" i="11"/>
  <c r="M52" i="11"/>
  <c r="L52" i="11"/>
  <c r="I52" i="11"/>
  <c r="H52" i="11"/>
  <c r="G52" i="11"/>
  <c r="AC51" i="11"/>
  <c r="AB51" i="11"/>
  <c r="AA51" i="11"/>
  <c r="X51" i="11"/>
  <c r="W51" i="11"/>
  <c r="V51" i="11"/>
  <c r="S51" i="11"/>
  <c r="R51" i="11"/>
  <c r="Q51" i="11"/>
  <c r="AC50" i="11"/>
  <c r="AB50" i="11"/>
  <c r="AA50" i="11"/>
  <c r="X50" i="11"/>
  <c r="W50" i="11"/>
  <c r="V50" i="11"/>
  <c r="Y50" i="11" s="1"/>
  <c r="S50" i="11"/>
  <c r="R50" i="11"/>
  <c r="Q50" i="11"/>
  <c r="T50" i="11" s="1"/>
  <c r="AC49" i="11"/>
  <c r="AB49" i="11"/>
  <c r="AA49" i="11"/>
  <c r="X49" i="11"/>
  <c r="W49" i="11"/>
  <c r="V49" i="11"/>
  <c r="S49" i="11"/>
  <c r="R49" i="11"/>
  <c r="Q49" i="11"/>
  <c r="N49" i="11"/>
  <c r="M49" i="11"/>
  <c r="L49" i="11"/>
  <c r="O49" i="11" s="1"/>
  <c r="I49" i="11"/>
  <c r="H49" i="11"/>
  <c r="G49" i="11"/>
  <c r="AC48" i="11"/>
  <c r="AB48" i="11"/>
  <c r="AA48" i="11"/>
  <c r="X48" i="11"/>
  <c r="W48" i="11"/>
  <c r="V48" i="11"/>
  <c r="S48" i="11"/>
  <c r="R48" i="11"/>
  <c r="Q48" i="11"/>
  <c r="AC47" i="11"/>
  <c r="AB47" i="11"/>
  <c r="AA47" i="11"/>
  <c r="X47" i="11"/>
  <c r="W47" i="11"/>
  <c r="V47" i="11"/>
  <c r="S47" i="11"/>
  <c r="R47" i="11"/>
  <c r="Q47" i="11"/>
  <c r="AC46" i="11"/>
  <c r="AB46" i="11"/>
  <c r="AA46" i="11"/>
  <c r="X46" i="11"/>
  <c r="W46" i="11"/>
  <c r="V46" i="11"/>
  <c r="S46" i="11"/>
  <c r="R46" i="11"/>
  <c r="Q46" i="11"/>
  <c r="AC45" i="11"/>
  <c r="AB45" i="11"/>
  <c r="AA45" i="11"/>
  <c r="AD45" i="11" s="1"/>
  <c r="X45" i="11"/>
  <c r="W45" i="11"/>
  <c r="V45" i="11"/>
  <c r="S45" i="11"/>
  <c r="R45" i="11"/>
  <c r="Q45" i="11"/>
  <c r="AC44" i="11"/>
  <c r="AB44" i="11"/>
  <c r="AA44" i="11"/>
  <c r="X44" i="11"/>
  <c r="W44" i="11"/>
  <c r="V44" i="11"/>
  <c r="S44" i="11"/>
  <c r="R44" i="11"/>
  <c r="Q44" i="11"/>
  <c r="N44" i="11"/>
  <c r="M44" i="11"/>
  <c r="L44" i="11"/>
  <c r="I44" i="11"/>
  <c r="H44" i="11"/>
  <c r="G44" i="11"/>
  <c r="AC43" i="11"/>
  <c r="AB43" i="11"/>
  <c r="AA43" i="11"/>
  <c r="X43" i="11"/>
  <c r="W43" i="11"/>
  <c r="V43" i="11"/>
  <c r="S43" i="11"/>
  <c r="R43" i="11"/>
  <c r="Q43" i="11"/>
  <c r="AC42" i="11"/>
  <c r="AB42" i="11"/>
  <c r="AD42" i="11" s="1"/>
  <c r="AA42" i="11"/>
  <c r="X42" i="11"/>
  <c r="W42" i="11"/>
  <c r="V42" i="11"/>
  <c r="Y42" i="11" s="1"/>
  <c r="S42" i="11"/>
  <c r="R42" i="11"/>
  <c r="Q42" i="11"/>
  <c r="AC41" i="11"/>
  <c r="AB41" i="11"/>
  <c r="AA41" i="11"/>
  <c r="X41" i="11"/>
  <c r="W41" i="11"/>
  <c r="V41" i="11"/>
  <c r="S41" i="11"/>
  <c r="R41" i="11"/>
  <c r="Q41" i="11"/>
  <c r="T41" i="11" s="1"/>
  <c r="N41" i="11"/>
  <c r="M41" i="11"/>
  <c r="L41" i="11"/>
  <c r="I41" i="11"/>
  <c r="H41" i="11"/>
  <c r="G41" i="11"/>
  <c r="AC40" i="11"/>
  <c r="AB40" i="11"/>
  <c r="AA40" i="11"/>
  <c r="X40" i="11"/>
  <c r="W40" i="11"/>
  <c r="V40" i="11"/>
  <c r="S40" i="11"/>
  <c r="R40" i="11"/>
  <c r="Q40" i="11"/>
  <c r="N40" i="11"/>
  <c r="M40" i="11"/>
  <c r="L40" i="11"/>
  <c r="I40" i="11"/>
  <c r="H40" i="11"/>
  <c r="G40" i="11"/>
  <c r="AC39" i="11"/>
  <c r="AB39" i="11"/>
  <c r="AA39" i="11"/>
  <c r="X39" i="11"/>
  <c r="W39" i="11"/>
  <c r="V39" i="11"/>
  <c r="S39" i="11"/>
  <c r="R39" i="11"/>
  <c r="Q39" i="11"/>
  <c r="N39" i="11"/>
  <c r="M39" i="11"/>
  <c r="L39" i="11"/>
  <c r="I39" i="11"/>
  <c r="H39" i="11"/>
  <c r="G39" i="11"/>
  <c r="AC38" i="11"/>
  <c r="AB38" i="11"/>
  <c r="AA38" i="11"/>
  <c r="X38" i="11"/>
  <c r="W38" i="11"/>
  <c r="V38" i="11"/>
  <c r="S38" i="11"/>
  <c r="R38" i="11"/>
  <c r="Q38" i="11"/>
  <c r="N38" i="11"/>
  <c r="M38" i="11"/>
  <c r="L38" i="11"/>
  <c r="I38" i="11"/>
  <c r="H38" i="11"/>
  <c r="G38" i="11"/>
  <c r="AC37" i="11"/>
  <c r="AB37" i="11"/>
  <c r="AA37" i="11"/>
  <c r="X37" i="11"/>
  <c r="W37" i="11"/>
  <c r="V37" i="11"/>
  <c r="S37" i="11"/>
  <c r="R37" i="11"/>
  <c r="Q37" i="11"/>
  <c r="N37" i="11"/>
  <c r="M37" i="11"/>
  <c r="L37" i="11"/>
  <c r="I37" i="11"/>
  <c r="H37" i="11"/>
  <c r="G37" i="11"/>
  <c r="AC36" i="11"/>
  <c r="AB36" i="11"/>
  <c r="AA36" i="11"/>
  <c r="X36" i="11"/>
  <c r="W36" i="11"/>
  <c r="V36" i="11"/>
  <c r="S36" i="11"/>
  <c r="R36" i="11"/>
  <c r="Q36" i="11"/>
  <c r="N36" i="11"/>
  <c r="M36" i="11"/>
  <c r="L36" i="11"/>
  <c r="I36" i="11"/>
  <c r="H36" i="11"/>
  <c r="G36" i="11"/>
  <c r="AC35" i="11"/>
  <c r="AB35" i="11"/>
  <c r="AA35" i="11"/>
  <c r="AD35" i="11" s="1"/>
  <c r="X35" i="11"/>
  <c r="W35" i="11"/>
  <c r="V35" i="11"/>
  <c r="S35" i="11"/>
  <c r="R35" i="11"/>
  <c r="Q35" i="11"/>
  <c r="N35" i="11"/>
  <c r="M35" i="11"/>
  <c r="O35" i="11" s="1"/>
  <c r="L35" i="11"/>
  <c r="I35" i="11"/>
  <c r="H35" i="11"/>
  <c r="G35" i="11"/>
  <c r="AC34" i="11"/>
  <c r="AB34" i="11"/>
  <c r="AA34" i="11"/>
  <c r="X34" i="11"/>
  <c r="W34" i="11"/>
  <c r="V34" i="11"/>
  <c r="S34" i="11"/>
  <c r="R34" i="11"/>
  <c r="T34" i="11" s="1"/>
  <c r="Q34" i="11"/>
  <c r="N34" i="11"/>
  <c r="M34" i="11"/>
  <c r="L34" i="11"/>
  <c r="O34" i="11" s="1"/>
  <c r="I34" i="11"/>
  <c r="H34" i="11"/>
  <c r="G34" i="11"/>
  <c r="AC33" i="11"/>
  <c r="AB33" i="11"/>
  <c r="AA33" i="11"/>
  <c r="X33" i="11"/>
  <c r="W33" i="11"/>
  <c r="V33" i="11"/>
  <c r="S33" i="11"/>
  <c r="R33" i="11"/>
  <c r="Q33" i="11"/>
  <c r="T33" i="11" s="1"/>
  <c r="AC32" i="11"/>
  <c r="AB32" i="11"/>
  <c r="AA32" i="11"/>
  <c r="X32" i="11"/>
  <c r="W32" i="11"/>
  <c r="V32" i="11"/>
  <c r="S32" i="11"/>
  <c r="R32" i="11"/>
  <c r="Q32" i="11"/>
  <c r="AC31" i="11"/>
  <c r="AB31" i="11"/>
  <c r="AA31" i="11"/>
  <c r="X31" i="11"/>
  <c r="W31" i="11"/>
  <c r="V31" i="11"/>
  <c r="Y31" i="11" s="1"/>
  <c r="S31" i="11"/>
  <c r="R31" i="11"/>
  <c r="Q31" i="11"/>
  <c r="N31" i="11"/>
  <c r="M31" i="11"/>
  <c r="L31" i="11"/>
  <c r="I31" i="11"/>
  <c r="H31" i="11"/>
  <c r="G31" i="11"/>
  <c r="AC30" i="11"/>
  <c r="AB30" i="11"/>
  <c r="AA30" i="11"/>
  <c r="X30" i="11"/>
  <c r="W30" i="11"/>
  <c r="Y30" i="11" s="1"/>
  <c r="V30" i="11"/>
  <c r="S30" i="11"/>
  <c r="R30" i="11"/>
  <c r="Q30" i="11"/>
  <c r="N30" i="11"/>
  <c r="M30" i="11"/>
  <c r="L30" i="11"/>
  <c r="I30" i="11"/>
  <c r="H30" i="11"/>
  <c r="G30" i="11"/>
  <c r="AC29" i="11"/>
  <c r="AB29" i="11"/>
  <c r="AA29" i="11"/>
  <c r="X29" i="11"/>
  <c r="W29" i="11"/>
  <c r="V29" i="11"/>
  <c r="S29" i="11"/>
  <c r="R29" i="11"/>
  <c r="Q29" i="11"/>
  <c r="N29" i="11"/>
  <c r="M29" i="11"/>
  <c r="L29" i="11"/>
  <c r="I29" i="11"/>
  <c r="H29" i="11"/>
  <c r="G29" i="11"/>
  <c r="AC28" i="11"/>
  <c r="AB28" i="11"/>
  <c r="AA28" i="11"/>
  <c r="X28" i="11"/>
  <c r="W28" i="11"/>
  <c r="V28" i="11"/>
  <c r="S28" i="11"/>
  <c r="R28" i="11"/>
  <c r="Q28" i="11"/>
  <c r="N28" i="11"/>
  <c r="M28" i="11"/>
  <c r="O28" i="11" s="1"/>
  <c r="L28" i="11"/>
  <c r="I28" i="11"/>
  <c r="H28" i="11"/>
  <c r="G28" i="11"/>
  <c r="AC27" i="11"/>
  <c r="AB27" i="11"/>
  <c r="AA27" i="11"/>
  <c r="AD27" i="11" s="1"/>
  <c r="X27" i="11"/>
  <c r="W27" i="11"/>
  <c r="V27" i="11"/>
  <c r="S27" i="11"/>
  <c r="R27" i="11"/>
  <c r="Q27" i="11"/>
  <c r="AC26" i="11"/>
  <c r="AB26" i="11"/>
  <c r="AD26" i="11" s="1"/>
  <c r="AA26" i="11"/>
  <c r="X26" i="11"/>
  <c r="W26" i="11"/>
  <c r="V26" i="11"/>
  <c r="S26" i="11"/>
  <c r="R26" i="11"/>
  <c r="Q26" i="11"/>
  <c r="AC25" i="11"/>
  <c r="AB25" i="11"/>
  <c r="AA25" i="11"/>
  <c r="X25" i="11"/>
  <c r="W25" i="11"/>
  <c r="Y25" i="11" s="1"/>
  <c r="V25" i="11"/>
  <c r="S25" i="11"/>
  <c r="R25" i="11"/>
  <c r="Q25" i="11"/>
  <c r="N25" i="11"/>
  <c r="M25" i="11"/>
  <c r="L25" i="11"/>
  <c r="I25" i="11"/>
  <c r="H25" i="11"/>
  <c r="G25" i="11"/>
  <c r="AC24" i="11"/>
  <c r="AB24" i="11"/>
  <c r="AA24" i="11"/>
  <c r="X24" i="11"/>
  <c r="W24" i="11"/>
  <c r="V24" i="11"/>
  <c r="S24" i="11"/>
  <c r="R24" i="11"/>
  <c r="Q24" i="11"/>
  <c r="N24" i="11"/>
  <c r="M24" i="11"/>
  <c r="L24" i="11"/>
  <c r="I24" i="11"/>
  <c r="H24" i="11"/>
  <c r="G24" i="11"/>
  <c r="AC23" i="11"/>
  <c r="AB23" i="11"/>
  <c r="AA23" i="11"/>
  <c r="X23" i="11"/>
  <c r="W23" i="11"/>
  <c r="V23" i="11"/>
  <c r="S23" i="11"/>
  <c r="R23" i="11"/>
  <c r="T23" i="11" s="1"/>
  <c r="Q23" i="11"/>
  <c r="AC22" i="11"/>
  <c r="AB22" i="11"/>
  <c r="AA22" i="11"/>
  <c r="X22" i="11"/>
  <c r="W22" i="11"/>
  <c r="V22" i="11"/>
  <c r="S22" i="11"/>
  <c r="R22" i="11"/>
  <c r="Q22" i="11"/>
  <c r="N22" i="11"/>
  <c r="M22" i="11"/>
  <c r="L22" i="11"/>
  <c r="I22" i="11"/>
  <c r="H22" i="11"/>
  <c r="G22" i="11"/>
  <c r="AC21" i="11"/>
  <c r="AB21" i="11"/>
  <c r="AA21" i="11"/>
  <c r="X21" i="11"/>
  <c r="W21" i="11"/>
  <c r="V21" i="11"/>
  <c r="S21" i="11"/>
  <c r="R21" i="11"/>
  <c r="Q21" i="11"/>
  <c r="N21" i="11"/>
  <c r="M21" i="11"/>
  <c r="L21" i="11"/>
  <c r="I21" i="11"/>
  <c r="H21" i="11"/>
  <c r="G21" i="11"/>
  <c r="AC20" i="11"/>
  <c r="AB20" i="11"/>
  <c r="AA20" i="11"/>
  <c r="X20" i="11"/>
  <c r="W20" i="11"/>
  <c r="V20" i="11"/>
  <c r="S20" i="11"/>
  <c r="R20" i="11"/>
  <c r="Q20" i="11"/>
  <c r="N20" i="11"/>
  <c r="M20" i="11"/>
  <c r="L20" i="11"/>
  <c r="I20" i="11"/>
  <c r="H20" i="11"/>
  <c r="G20" i="11"/>
  <c r="AC19" i="11"/>
  <c r="AB19" i="11"/>
  <c r="AA19" i="11"/>
  <c r="X19" i="11"/>
  <c r="W19" i="11"/>
  <c r="V19" i="11"/>
  <c r="S19" i="11"/>
  <c r="R19" i="11"/>
  <c r="Q19" i="11"/>
  <c r="N19" i="11"/>
  <c r="M19" i="11"/>
  <c r="O19" i="11" s="1"/>
  <c r="L19" i="11"/>
  <c r="I19" i="11"/>
  <c r="H19" i="11"/>
  <c r="G19" i="11"/>
  <c r="AC18" i="11"/>
  <c r="AB18" i="11"/>
  <c r="AA18" i="11"/>
  <c r="X18" i="11"/>
  <c r="W18" i="11"/>
  <c r="Y18" i="11" s="1"/>
  <c r="V18" i="11"/>
  <c r="S18" i="11"/>
  <c r="R18" i="11"/>
  <c r="Q18" i="11"/>
  <c r="N18" i="11"/>
  <c r="M18" i="11"/>
  <c r="L18" i="11"/>
  <c r="I18" i="11"/>
  <c r="H18" i="11"/>
  <c r="G18" i="11"/>
  <c r="AC17" i="11"/>
  <c r="AB17" i="11"/>
  <c r="AA17" i="11"/>
  <c r="X17" i="11"/>
  <c r="W17" i="11"/>
  <c r="V17" i="11"/>
  <c r="S17" i="11"/>
  <c r="R17" i="11"/>
  <c r="Q17" i="11"/>
  <c r="N17" i="11"/>
  <c r="M17" i="11"/>
  <c r="L17" i="11"/>
  <c r="I17" i="11"/>
  <c r="H17" i="11"/>
  <c r="G17" i="11"/>
  <c r="AC16" i="11"/>
  <c r="AB16" i="11"/>
  <c r="AD16" i="11" s="1"/>
  <c r="AA16" i="11"/>
  <c r="X16" i="11"/>
  <c r="W16" i="11"/>
  <c r="V16" i="11"/>
  <c r="S16" i="11"/>
  <c r="R16" i="11"/>
  <c r="Q16" i="11"/>
  <c r="N16" i="11"/>
  <c r="M16" i="11"/>
  <c r="O16" i="11" s="1"/>
  <c r="L16" i="11"/>
  <c r="I16" i="11"/>
  <c r="H16" i="11"/>
  <c r="G16" i="11"/>
  <c r="AC15" i="11"/>
  <c r="AB15" i="11"/>
  <c r="AA15" i="11"/>
  <c r="X15" i="11"/>
  <c r="W15" i="11"/>
  <c r="V15" i="11"/>
  <c r="S15" i="11"/>
  <c r="R15" i="11"/>
  <c r="Q15" i="11"/>
  <c r="N15" i="11"/>
  <c r="M15" i="11"/>
  <c r="L15" i="11"/>
  <c r="I15" i="11"/>
  <c r="H15" i="11"/>
  <c r="G15" i="11"/>
  <c r="AC14" i="11"/>
  <c r="AB14" i="11"/>
  <c r="AA14" i="11"/>
  <c r="X14" i="11"/>
  <c r="W14" i="11"/>
  <c r="V14" i="11"/>
  <c r="S14" i="11"/>
  <c r="R14" i="11"/>
  <c r="Q14" i="11"/>
  <c r="N14" i="11"/>
  <c r="M14" i="11"/>
  <c r="L14" i="11"/>
  <c r="I14" i="11"/>
  <c r="H14" i="11"/>
  <c r="G14" i="11"/>
  <c r="AC13" i="11"/>
  <c r="AB13" i="11"/>
  <c r="AA13" i="11"/>
  <c r="X13" i="11"/>
  <c r="W13" i="11"/>
  <c r="V13" i="11"/>
  <c r="S13" i="11"/>
  <c r="R13" i="11"/>
  <c r="Q13" i="11"/>
  <c r="N13" i="11"/>
  <c r="M13" i="11"/>
  <c r="L13" i="11"/>
  <c r="I13" i="11"/>
  <c r="H13" i="11"/>
  <c r="G13" i="11"/>
  <c r="AC12" i="11"/>
  <c r="AB12" i="11"/>
  <c r="AA12" i="11"/>
  <c r="X12" i="11"/>
  <c r="W12" i="11"/>
  <c r="V12" i="11"/>
  <c r="S12" i="11"/>
  <c r="R12" i="11"/>
  <c r="Q12" i="11"/>
  <c r="N12" i="11"/>
  <c r="M12" i="11"/>
  <c r="L12" i="11"/>
  <c r="I12" i="11"/>
  <c r="H12" i="11"/>
  <c r="G12" i="11"/>
  <c r="AC11" i="11"/>
  <c r="AB11" i="11"/>
  <c r="AA11" i="11"/>
  <c r="X11" i="11"/>
  <c r="W11" i="11"/>
  <c r="V11" i="11"/>
  <c r="S11" i="11"/>
  <c r="R11" i="11"/>
  <c r="Q11" i="11"/>
  <c r="N11" i="11"/>
  <c r="M11" i="11"/>
  <c r="L11" i="11"/>
  <c r="O11" i="11" s="1"/>
  <c r="I11" i="11"/>
  <c r="H11" i="11"/>
  <c r="G11" i="11"/>
  <c r="AC10" i="11"/>
  <c r="AB10" i="11"/>
  <c r="AA10" i="11"/>
  <c r="AD10" i="11" s="1"/>
  <c r="X10" i="11"/>
  <c r="W10" i="11"/>
  <c r="V10" i="11"/>
  <c r="S10" i="11"/>
  <c r="R10" i="11"/>
  <c r="Q10" i="11"/>
  <c r="N10" i="11"/>
  <c r="M10" i="11"/>
  <c r="L10" i="11"/>
  <c r="I10" i="11"/>
  <c r="H10" i="11"/>
  <c r="G10" i="11"/>
  <c r="AC9" i="11"/>
  <c r="AB9" i="11"/>
  <c r="AA9" i="11"/>
  <c r="X9" i="11"/>
  <c r="W9" i="11"/>
  <c r="V9" i="11"/>
  <c r="S9" i="11"/>
  <c r="R9" i="11"/>
  <c r="Q9" i="11"/>
  <c r="AC8" i="11"/>
  <c r="AB8" i="11"/>
  <c r="AA8" i="11"/>
  <c r="AD8" i="11" s="1"/>
  <c r="X8" i="11"/>
  <c r="W8" i="11"/>
  <c r="V8" i="11"/>
  <c r="S8" i="11"/>
  <c r="R8" i="11"/>
  <c r="Q8" i="11"/>
  <c r="AC7" i="11"/>
  <c r="AB7" i="11"/>
  <c r="AA7" i="11"/>
  <c r="X7" i="11"/>
  <c r="W7" i="11"/>
  <c r="V7" i="11"/>
  <c r="S7" i="11"/>
  <c r="R7" i="11"/>
  <c r="Q7" i="11"/>
  <c r="N7" i="11"/>
  <c r="M7" i="11"/>
  <c r="L7" i="11"/>
  <c r="I7" i="11"/>
  <c r="H7" i="11"/>
  <c r="G7" i="11"/>
  <c r="AC6" i="11"/>
  <c r="AB6" i="11"/>
  <c r="AA6" i="11"/>
  <c r="X6" i="11"/>
  <c r="W6" i="11"/>
  <c r="V6" i="11"/>
  <c r="S6" i="11"/>
  <c r="R6" i="11"/>
  <c r="Q6" i="11"/>
  <c r="AC5" i="11"/>
  <c r="AB5" i="11"/>
  <c r="AA5" i="11"/>
  <c r="X5" i="11"/>
  <c r="W5" i="11"/>
  <c r="V5" i="11"/>
  <c r="S5" i="11"/>
  <c r="R5" i="11"/>
  <c r="Q5" i="11"/>
  <c r="AC4" i="11"/>
  <c r="AB4" i="11"/>
  <c r="AA4" i="11"/>
  <c r="AD4" i="11" s="1"/>
  <c r="X4" i="11"/>
  <c r="W4" i="11"/>
  <c r="V4" i="11"/>
  <c r="S4" i="11"/>
  <c r="R4" i="11"/>
  <c r="Q4" i="11"/>
  <c r="N4" i="11"/>
  <c r="M4" i="11"/>
  <c r="L4" i="11"/>
  <c r="I4" i="11"/>
  <c r="H4" i="11"/>
  <c r="G4" i="11"/>
  <c r="J4" i="11" s="1"/>
  <c r="B97" i="10"/>
  <c r="R96" i="10"/>
  <c r="Q96" i="10"/>
  <c r="P96" i="10"/>
  <c r="O96" i="10"/>
  <c r="M96" i="10"/>
  <c r="L96" i="10"/>
  <c r="K96" i="10"/>
  <c r="J96" i="10"/>
  <c r="H96" i="10"/>
  <c r="G96" i="10"/>
  <c r="F96" i="10"/>
  <c r="E96" i="10"/>
  <c r="D96" i="10"/>
  <c r="C96" i="10"/>
  <c r="R95" i="10"/>
  <c r="Q95" i="10"/>
  <c r="P95" i="10"/>
  <c r="O95" i="10"/>
  <c r="M95" i="10"/>
  <c r="L95" i="10"/>
  <c r="K95" i="10"/>
  <c r="J95" i="10"/>
  <c r="H95" i="10"/>
  <c r="G95" i="10"/>
  <c r="F95" i="10"/>
  <c r="E95" i="10"/>
  <c r="D95" i="10"/>
  <c r="C95" i="10"/>
  <c r="R94" i="10"/>
  <c r="Q94" i="10"/>
  <c r="P94" i="10"/>
  <c r="O94" i="10"/>
  <c r="M94" i="10"/>
  <c r="L94" i="10"/>
  <c r="K94" i="10"/>
  <c r="J94" i="10"/>
  <c r="H94" i="10"/>
  <c r="G94" i="10"/>
  <c r="F94" i="10"/>
  <c r="E94" i="10"/>
  <c r="D94" i="10"/>
  <c r="C94" i="10"/>
  <c r="R93" i="10"/>
  <c r="Q93" i="10"/>
  <c r="P93" i="10"/>
  <c r="O93" i="10"/>
  <c r="M93" i="10"/>
  <c r="L93" i="10"/>
  <c r="K93" i="10"/>
  <c r="J93" i="10"/>
  <c r="H93" i="10"/>
  <c r="G93" i="10"/>
  <c r="F93" i="10"/>
  <c r="E93" i="10"/>
  <c r="D93" i="10"/>
  <c r="C93" i="10"/>
  <c r="R92" i="10"/>
  <c r="Q92" i="10"/>
  <c r="P92" i="10"/>
  <c r="O92" i="10"/>
  <c r="M92" i="10"/>
  <c r="L92" i="10"/>
  <c r="K92" i="10"/>
  <c r="J92" i="10"/>
  <c r="H92" i="10"/>
  <c r="G92" i="10"/>
  <c r="F92" i="10"/>
  <c r="E92" i="10"/>
  <c r="D92" i="10"/>
  <c r="C92" i="10"/>
  <c r="R91" i="10"/>
  <c r="Q91" i="10"/>
  <c r="P91" i="10"/>
  <c r="O91" i="10"/>
  <c r="M91" i="10"/>
  <c r="L91" i="10"/>
  <c r="K91" i="10"/>
  <c r="J91" i="10"/>
  <c r="H91" i="10"/>
  <c r="G91" i="10"/>
  <c r="F91" i="10"/>
  <c r="E91" i="10"/>
  <c r="D91" i="10"/>
  <c r="C91" i="10"/>
  <c r="R90" i="10"/>
  <c r="Q90" i="10"/>
  <c r="P90" i="10"/>
  <c r="O90" i="10"/>
  <c r="M90" i="10"/>
  <c r="L90" i="10"/>
  <c r="K90" i="10"/>
  <c r="J90" i="10"/>
  <c r="H90" i="10"/>
  <c r="G90" i="10"/>
  <c r="F90" i="10"/>
  <c r="E90" i="10"/>
  <c r="D90" i="10"/>
  <c r="C90" i="10"/>
  <c r="R89" i="10"/>
  <c r="Q89" i="10"/>
  <c r="P89" i="10"/>
  <c r="O89" i="10"/>
  <c r="M89" i="10"/>
  <c r="L89" i="10"/>
  <c r="K89" i="10"/>
  <c r="J89" i="10"/>
  <c r="H89" i="10"/>
  <c r="G89" i="10"/>
  <c r="F89" i="10"/>
  <c r="E89" i="10"/>
  <c r="D89" i="10"/>
  <c r="C89" i="10"/>
  <c r="R88" i="10"/>
  <c r="Q88" i="10"/>
  <c r="P88" i="10"/>
  <c r="O88" i="10"/>
  <c r="M88" i="10"/>
  <c r="L88" i="10"/>
  <c r="K88" i="10"/>
  <c r="J88" i="10"/>
  <c r="H88" i="10"/>
  <c r="G88" i="10"/>
  <c r="F88" i="10"/>
  <c r="E88" i="10"/>
  <c r="D88" i="10"/>
  <c r="C88" i="10"/>
  <c r="R87" i="10"/>
  <c r="Q87" i="10"/>
  <c r="P87" i="10"/>
  <c r="O87" i="10"/>
  <c r="M87" i="10"/>
  <c r="L87" i="10"/>
  <c r="K87" i="10"/>
  <c r="J87" i="10"/>
  <c r="H87" i="10"/>
  <c r="G87" i="10"/>
  <c r="F87" i="10"/>
  <c r="E87" i="10"/>
  <c r="D87" i="10"/>
  <c r="C87" i="10"/>
  <c r="R86" i="10"/>
  <c r="Q86" i="10"/>
  <c r="P86" i="10"/>
  <c r="O86" i="10"/>
  <c r="M86" i="10"/>
  <c r="L86" i="10"/>
  <c r="K86" i="10"/>
  <c r="J86" i="10"/>
  <c r="H86" i="10"/>
  <c r="G86" i="10"/>
  <c r="F86" i="10"/>
  <c r="E86" i="10"/>
  <c r="D86" i="10"/>
  <c r="C86" i="10"/>
  <c r="R85" i="10"/>
  <c r="Q85" i="10"/>
  <c r="P85" i="10"/>
  <c r="O85" i="10"/>
  <c r="M85" i="10"/>
  <c r="L85" i="10"/>
  <c r="K85" i="10"/>
  <c r="J85" i="10"/>
  <c r="H85" i="10"/>
  <c r="G85" i="10"/>
  <c r="F85" i="10"/>
  <c r="E85" i="10"/>
  <c r="D85" i="10"/>
  <c r="C85" i="10"/>
  <c r="R84" i="10"/>
  <c r="Q84" i="10"/>
  <c r="P84" i="10"/>
  <c r="O84" i="10"/>
  <c r="M84" i="10"/>
  <c r="L84" i="10"/>
  <c r="K84" i="10"/>
  <c r="J84" i="10"/>
  <c r="H84" i="10"/>
  <c r="G84" i="10"/>
  <c r="F84" i="10"/>
  <c r="E84" i="10"/>
  <c r="D84" i="10"/>
  <c r="C84" i="10"/>
  <c r="R83" i="10"/>
  <c r="Q83" i="10"/>
  <c r="P83" i="10"/>
  <c r="O83" i="10"/>
  <c r="M83" i="10"/>
  <c r="L83" i="10"/>
  <c r="K83" i="10"/>
  <c r="J83" i="10"/>
  <c r="H83" i="10"/>
  <c r="G83" i="10"/>
  <c r="F83" i="10"/>
  <c r="E83" i="10"/>
  <c r="D83" i="10"/>
  <c r="C83" i="10"/>
  <c r="R82" i="10"/>
  <c r="Q82" i="10"/>
  <c r="P82" i="10"/>
  <c r="O82" i="10"/>
  <c r="M82" i="10"/>
  <c r="L82" i="10"/>
  <c r="K82" i="10"/>
  <c r="J82" i="10"/>
  <c r="H82" i="10"/>
  <c r="G82" i="10"/>
  <c r="F82" i="10"/>
  <c r="E82" i="10"/>
  <c r="D82" i="10"/>
  <c r="C82" i="10"/>
  <c r="R81" i="10"/>
  <c r="Q81" i="10"/>
  <c r="P81" i="10"/>
  <c r="O81" i="10"/>
  <c r="M81" i="10"/>
  <c r="L81" i="10"/>
  <c r="K81" i="10"/>
  <c r="J81" i="10"/>
  <c r="H81" i="10"/>
  <c r="G81" i="10"/>
  <c r="F81" i="10"/>
  <c r="E81" i="10"/>
  <c r="D81" i="10"/>
  <c r="C81" i="10"/>
  <c r="R80" i="10"/>
  <c r="Q80" i="10"/>
  <c r="P80" i="10"/>
  <c r="O80" i="10"/>
  <c r="M80" i="10"/>
  <c r="L80" i="10"/>
  <c r="K80" i="10"/>
  <c r="J80" i="10"/>
  <c r="H80" i="10"/>
  <c r="G80" i="10"/>
  <c r="F80" i="10"/>
  <c r="E80" i="10"/>
  <c r="D80" i="10"/>
  <c r="C80" i="10"/>
  <c r="R79" i="10"/>
  <c r="Q79" i="10"/>
  <c r="P79" i="10"/>
  <c r="O79" i="10"/>
  <c r="M79" i="10"/>
  <c r="L79" i="10"/>
  <c r="K79" i="10"/>
  <c r="J79" i="10"/>
  <c r="H79" i="10"/>
  <c r="G79" i="10"/>
  <c r="F79" i="10"/>
  <c r="E79" i="10"/>
  <c r="D79" i="10"/>
  <c r="C79" i="10"/>
  <c r="R78" i="10"/>
  <c r="Q78" i="10"/>
  <c r="P78" i="10"/>
  <c r="O78" i="10"/>
  <c r="M78" i="10"/>
  <c r="L78" i="10"/>
  <c r="K78" i="10"/>
  <c r="J78" i="10"/>
  <c r="H78" i="10"/>
  <c r="G78" i="10"/>
  <c r="F78" i="10"/>
  <c r="E78" i="10"/>
  <c r="D78" i="10"/>
  <c r="C78" i="10"/>
  <c r="R77" i="10"/>
  <c r="Q77" i="10"/>
  <c r="P77" i="10"/>
  <c r="O77" i="10"/>
  <c r="M77" i="10"/>
  <c r="L77" i="10"/>
  <c r="K77" i="10"/>
  <c r="J77" i="10"/>
  <c r="H77" i="10"/>
  <c r="G77" i="10"/>
  <c r="F77" i="10"/>
  <c r="E77" i="10"/>
  <c r="D77" i="10"/>
  <c r="C77" i="10"/>
  <c r="R76" i="10"/>
  <c r="Q76" i="10"/>
  <c r="P76" i="10"/>
  <c r="O76" i="10"/>
  <c r="M76" i="10"/>
  <c r="L76" i="10"/>
  <c r="K76" i="10"/>
  <c r="J76" i="10"/>
  <c r="H76" i="10"/>
  <c r="G76" i="10"/>
  <c r="F76" i="10"/>
  <c r="E76" i="10"/>
  <c r="D76" i="10"/>
  <c r="C76" i="10"/>
  <c r="R75" i="10"/>
  <c r="Q75" i="10"/>
  <c r="P75" i="10"/>
  <c r="O75" i="10"/>
  <c r="M75" i="10"/>
  <c r="L75" i="10"/>
  <c r="K75" i="10"/>
  <c r="J75" i="10"/>
  <c r="H75" i="10"/>
  <c r="G75" i="10"/>
  <c r="F75" i="10"/>
  <c r="E75" i="10"/>
  <c r="D75" i="10"/>
  <c r="C75" i="10"/>
  <c r="R74" i="10"/>
  <c r="Q74" i="10"/>
  <c r="P74" i="10"/>
  <c r="O74" i="10"/>
  <c r="M74" i="10"/>
  <c r="L74" i="10"/>
  <c r="K74" i="10"/>
  <c r="J74" i="10"/>
  <c r="H74" i="10"/>
  <c r="G74" i="10"/>
  <c r="F74" i="10"/>
  <c r="E74" i="10"/>
  <c r="D74" i="10"/>
  <c r="C74" i="10"/>
  <c r="R73" i="10"/>
  <c r="Q73" i="10"/>
  <c r="P73" i="10"/>
  <c r="O73" i="10"/>
  <c r="M73" i="10"/>
  <c r="L73" i="10"/>
  <c r="K73" i="10"/>
  <c r="J73" i="10"/>
  <c r="H73" i="10"/>
  <c r="G73" i="10"/>
  <c r="F73" i="10"/>
  <c r="E73" i="10"/>
  <c r="D73" i="10"/>
  <c r="C73" i="10"/>
  <c r="R72" i="10"/>
  <c r="Q72" i="10"/>
  <c r="P72" i="10"/>
  <c r="O72" i="10"/>
  <c r="M72" i="10"/>
  <c r="L72" i="10"/>
  <c r="K72" i="10"/>
  <c r="J72" i="10"/>
  <c r="H72" i="10"/>
  <c r="G72" i="10"/>
  <c r="F72" i="10"/>
  <c r="E72" i="10"/>
  <c r="D72" i="10"/>
  <c r="C72" i="10"/>
  <c r="R71" i="10"/>
  <c r="Q71" i="10"/>
  <c r="P71" i="10"/>
  <c r="O71" i="10"/>
  <c r="M71" i="10"/>
  <c r="L71" i="10"/>
  <c r="K71" i="10"/>
  <c r="J71" i="10"/>
  <c r="H71" i="10"/>
  <c r="G71" i="10"/>
  <c r="F71" i="10"/>
  <c r="E71" i="10"/>
  <c r="D71" i="10"/>
  <c r="C71" i="10"/>
  <c r="R70" i="10"/>
  <c r="Q70" i="10"/>
  <c r="P70" i="10"/>
  <c r="O70" i="10"/>
  <c r="M70" i="10"/>
  <c r="L70" i="10"/>
  <c r="K70" i="10"/>
  <c r="J70" i="10"/>
  <c r="H70" i="10"/>
  <c r="G70" i="10"/>
  <c r="F70" i="10"/>
  <c r="E70" i="10"/>
  <c r="D70" i="10"/>
  <c r="C70" i="10"/>
  <c r="R69" i="10"/>
  <c r="Q69" i="10"/>
  <c r="P69" i="10"/>
  <c r="O69" i="10"/>
  <c r="M69" i="10"/>
  <c r="L69" i="10"/>
  <c r="K69" i="10"/>
  <c r="J69" i="10"/>
  <c r="H69" i="10"/>
  <c r="G69" i="10"/>
  <c r="F69" i="10"/>
  <c r="E69" i="10"/>
  <c r="D69" i="10"/>
  <c r="C69" i="10"/>
  <c r="R68" i="10"/>
  <c r="Q68" i="10"/>
  <c r="P68" i="10"/>
  <c r="O68" i="10"/>
  <c r="M68" i="10"/>
  <c r="L68" i="10"/>
  <c r="K68" i="10"/>
  <c r="J68" i="10"/>
  <c r="H68" i="10"/>
  <c r="G68" i="10"/>
  <c r="F68" i="10"/>
  <c r="E68" i="10"/>
  <c r="D68" i="10"/>
  <c r="C68" i="10"/>
  <c r="R67" i="10"/>
  <c r="Q67" i="10"/>
  <c r="P67" i="10"/>
  <c r="O67" i="10"/>
  <c r="M67" i="10"/>
  <c r="L67" i="10"/>
  <c r="K67" i="10"/>
  <c r="J67" i="10"/>
  <c r="H67" i="10"/>
  <c r="G67" i="10"/>
  <c r="F67" i="10"/>
  <c r="E67" i="10"/>
  <c r="D67" i="10"/>
  <c r="C67" i="10"/>
  <c r="R66" i="10"/>
  <c r="Q66" i="10"/>
  <c r="P66" i="10"/>
  <c r="O66" i="10"/>
  <c r="M66" i="10"/>
  <c r="L66" i="10"/>
  <c r="K66" i="10"/>
  <c r="J66" i="10"/>
  <c r="H66" i="10"/>
  <c r="G66" i="10"/>
  <c r="F66" i="10"/>
  <c r="E66" i="10"/>
  <c r="D66" i="10"/>
  <c r="C66" i="10"/>
  <c r="R65" i="10"/>
  <c r="Q65" i="10"/>
  <c r="P65" i="10"/>
  <c r="O65" i="10"/>
  <c r="S65" i="10" s="1"/>
  <c r="M65" i="10"/>
  <c r="L65" i="10"/>
  <c r="K65" i="10"/>
  <c r="J65" i="10"/>
  <c r="H65" i="10"/>
  <c r="G65" i="10"/>
  <c r="F65" i="10"/>
  <c r="E65" i="10"/>
  <c r="D65" i="10"/>
  <c r="C65" i="10"/>
  <c r="R64" i="10"/>
  <c r="Q64" i="10"/>
  <c r="S64" i="10" s="1"/>
  <c r="P64" i="10"/>
  <c r="O64" i="10"/>
  <c r="M64" i="10"/>
  <c r="L64" i="10"/>
  <c r="K64" i="10"/>
  <c r="J64" i="10"/>
  <c r="H64" i="10"/>
  <c r="G64" i="10"/>
  <c r="F64" i="10"/>
  <c r="E64" i="10"/>
  <c r="D64" i="10"/>
  <c r="C64" i="10"/>
  <c r="R63" i="10"/>
  <c r="Q63" i="10"/>
  <c r="P63" i="10"/>
  <c r="O63" i="10"/>
  <c r="M63" i="10"/>
  <c r="L63" i="10"/>
  <c r="K63" i="10"/>
  <c r="J63" i="10"/>
  <c r="H63" i="10"/>
  <c r="G63" i="10"/>
  <c r="F63" i="10"/>
  <c r="E63" i="10"/>
  <c r="I63" i="10" s="1"/>
  <c r="D63" i="10"/>
  <c r="C63" i="10"/>
  <c r="R62" i="10"/>
  <c r="Q62" i="10"/>
  <c r="P62" i="10"/>
  <c r="O62" i="10"/>
  <c r="M62" i="10"/>
  <c r="L62" i="10"/>
  <c r="K62" i="10"/>
  <c r="J62" i="10"/>
  <c r="H62" i="10"/>
  <c r="G62" i="10"/>
  <c r="F62" i="10"/>
  <c r="E62" i="10"/>
  <c r="D62" i="10"/>
  <c r="C62" i="10"/>
  <c r="R61" i="10"/>
  <c r="Q61" i="10"/>
  <c r="P61" i="10"/>
  <c r="O61" i="10"/>
  <c r="M61" i="10"/>
  <c r="L61" i="10"/>
  <c r="K61" i="10"/>
  <c r="J61" i="10"/>
  <c r="N61" i="10" s="1"/>
  <c r="H61" i="10"/>
  <c r="G61" i="10"/>
  <c r="F61" i="10"/>
  <c r="E61" i="10"/>
  <c r="D61" i="10"/>
  <c r="C61" i="10"/>
  <c r="R60" i="10"/>
  <c r="Q60" i="10"/>
  <c r="P60" i="10"/>
  <c r="O60" i="10"/>
  <c r="M60" i="10"/>
  <c r="L60" i="10"/>
  <c r="K60" i="10"/>
  <c r="J60" i="10"/>
  <c r="H60" i="10"/>
  <c r="G60" i="10"/>
  <c r="F60" i="10"/>
  <c r="E60" i="10"/>
  <c r="D60" i="10"/>
  <c r="C60" i="10"/>
  <c r="R59" i="10"/>
  <c r="Q59" i="10"/>
  <c r="P59" i="10"/>
  <c r="O59" i="10"/>
  <c r="S59" i="10" s="1"/>
  <c r="M59" i="10"/>
  <c r="L59" i="10"/>
  <c r="K59" i="10"/>
  <c r="J59" i="10"/>
  <c r="H59" i="10"/>
  <c r="G59" i="10"/>
  <c r="F59" i="10"/>
  <c r="E59" i="10"/>
  <c r="D59" i="10"/>
  <c r="C59" i="10"/>
  <c r="R58" i="10"/>
  <c r="Q58" i="10"/>
  <c r="P58" i="10"/>
  <c r="O58" i="10"/>
  <c r="M58" i="10"/>
  <c r="L58" i="10"/>
  <c r="K58" i="10"/>
  <c r="J58" i="10"/>
  <c r="H58" i="10"/>
  <c r="G58" i="10"/>
  <c r="F58" i="10"/>
  <c r="E58" i="10"/>
  <c r="D58" i="10"/>
  <c r="C58" i="10"/>
  <c r="R57" i="10"/>
  <c r="Q57" i="10"/>
  <c r="P57" i="10"/>
  <c r="O57" i="10"/>
  <c r="M57" i="10"/>
  <c r="L57" i="10"/>
  <c r="K57" i="10"/>
  <c r="J57" i="10"/>
  <c r="H57" i="10"/>
  <c r="G57" i="10"/>
  <c r="F57" i="10"/>
  <c r="E57" i="10"/>
  <c r="D57" i="10"/>
  <c r="C57" i="10"/>
  <c r="R56" i="10"/>
  <c r="Q56" i="10"/>
  <c r="P56" i="10"/>
  <c r="O56" i="10"/>
  <c r="M56" i="10"/>
  <c r="L56" i="10"/>
  <c r="K56" i="10"/>
  <c r="J56" i="10"/>
  <c r="H56" i="10"/>
  <c r="G56" i="10"/>
  <c r="F56" i="10"/>
  <c r="E56" i="10"/>
  <c r="D56" i="10"/>
  <c r="C56" i="10"/>
  <c r="R55" i="10"/>
  <c r="Q55" i="10"/>
  <c r="P55" i="10"/>
  <c r="O55" i="10"/>
  <c r="M55" i="10"/>
  <c r="L55" i="10"/>
  <c r="K55" i="10"/>
  <c r="J55" i="10"/>
  <c r="H55" i="10"/>
  <c r="G55" i="10"/>
  <c r="F55" i="10"/>
  <c r="E55" i="10"/>
  <c r="D55" i="10"/>
  <c r="C55" i="10"/>
  <c r="R54" i="10"/>
  <c r="Q54" i="10"/>
  <c r="P54" i="10"/>
  <c r="O54" i="10"/>
  <c r="M54" i="10"/>
  <c r="L54" i="10"/>
  <c r="K54" i="10"/>
  <c r="J54" i="10"/>
  <c r="H54" i="10"/>
  <c r="G54" i="10"/>
  <c r="F54" i="10"/>
  <c r="E54" i="10"/>
  <c r="D54" i="10"/>
  <c r="C54" i="10"/>
  <c r="R53" i="10"/>
  <c r="Q53" i="10"/>
  <c r="P53" i="10"/>
  <c r="O53" i="10"/>
  <c r="M53" i="10"/>
  <c r="L53" i="10"/>
  <c r="K53" i="10"/>
  <c r="J53" i="10"/>
  <c r="H53" i="10"/>
  <c r="G53" i="10"/>
  <c r="F53" i="10"/>
  <c r="E53" i="10"/>
  <c r="D53" i="10"/>
  <c r="C53" i="10"/>
  <c r="R52" i="10"/>
  <c r="Q52" i="10"/>
  <c r="P52" i="10"/>
  <c r="O52" i="10"/>
  <c r="M52" i="10"/>
  <c r="L52" i="10"/>
  <c r="K52" i="10"/>
  <c r="J52" i="10"/>
  <c r="H52" i="10"/>
  <c r="G52" i="10"/>
  <c r="F52" i="10"/>
  <c r="E52" i="10"/>
  <c r="D52" i="10"/>
  <c r="C52" i="10"/>
  <c r="R51" i="10"/>
  <c r="Q51" i="10"/>
  <c r="P51" i="10"/>
  <c r="O51" i="10"/>
  <c r="M51" i="10"/>
  <c r="L51" i="10"/>
  <c r="K51" i="10"/>
  <c r="J51" i="10"/>
  <c r="H51" i="10"/>
  <c r="G51" i="10"/>
  <c r="F51" i="10"/>
  <c r="E51" i="10"/>
  <c r="D51" i="10"/>
  <c r="C51" i="10"/>
  <c r="R50" i="10"/>
  <c r="Q50" i="10"/>
  <c r="P50" i="10"/>
  <c r="O50" i="10"/>
  <c r="M50" i="10"/>
  <c r="L50" i="10"/>
  <c r="K50" i="10"/>
  <c r="J50" i="10"/>
  <c r="H50" i="10"/>
  <c r="G50" i="10"/>
  <c r="F50" i="10"/>
  <c r="E50" i="10"/>
  <c r="D50" i="10"/>
  <c r="C50" i="10"/>
  <c r="R49" i="10"/>
  <c r="Q49" i="10"/>
  <c r="P49" i="10"/>
  <c r="O49" i="10"/>
  <c r="M49" i="10"/>
  <c r="L49" i="10"/>
  <c r="K49" i="10"/>
  <c r="J49" i="10"/>
  <c r="H49" i="10"/>
  <c r="G49" i="10"/>
  <c r="F49" i="10"/>
  <c r="E49" i="10"/>
  <c r="D49" i="10"/>
  <c r="C49" i="10"/>
  <c r="R48" i="10"/>
  <c r="Q48" i="10"/>
  <c r="P48" i="10"/>
  <c r="O48" i="10"/>
  <c r="M48" i="10"/>
  <c r="L48" i="10"/>
  <c r="K48" i="10"/>
  <c r="J48" i="10"/>
  <c r="H48" i="10"/>
  <c r="G48" i="10"/>
  <c r="F48" i="10"/>
  <c r="E48" i="10"/>
  <c r="D48" i="10"/>
  <c r="C48" i="10"/>
  <c r="R47" i="10"/>
  <c r="Q47" i="10"/>
  <c r="P47" i="10"/>
  <c r="O47" i="10"/>
  <c r="M47" i="10"/>
  <c r="L47" i="10"/>
  <c r="K47" i="10"/>
  <c r="J47" i="10"/>
  <c r="H47" i="10"/>
  <c r="G47" i="10"/>
  <c r="F47" i="10"/>
  <c r="E47" i="10"/>
  <c r="D47" i="10"/>
  <c r="C47" i="10"/>
  <c r="R46" i="10"/>
  <c r="Q46" i="10"/>
  <c r="P46" i="10"/>
  <c r="O46" i="10"/>
  <c r="M46" i="10"/>
  <c r="L46" i="10"/>
  <c r="K46" i="10"/>
  <c r="J46" i="10"/>
  <c r="H46" i="10"/>
  <c r="G46" i="10"/>
  <c r="F46" i="10"/>
  <c r="E46" i="10"/>
  <c r="D46" i="10"/>
  <c r="C46" i="10"/>
  <c r="R45" i="10"/>
  <c r="Q45" i="10"/>
  <c r="P45" i="10"/>
  <c r="O45" i="10"/>
  <c r="M45" i="10"/>
  <c r="L45" i="10"/>
  <c r="K45" i="10"/>
  <c r="J45" i="10"/>
  <c r="H45" i="10"/>
  <c r="G45" i="10"/>
  <c r="F45" i="10"/>
  <c r="E45" i="10"/>
  <c r="D45" i="10"/>
  <c r="C45" i="10"/>
  <c r="R44" i="10"/>
  <c r="Q44" i="10"/>
  <c r="P44" i="10"/>
  <c r="O44" i="10"/>
  <c r="M44" i="10"/>
  <c r="L44" i="10"/>
  <c r="K44" i="10"/>
  <c r="J44" i="10"/>
  <c r="H44" i="10"/>
  <c r="G44" i="10"/>
  <c r="F44" i="10"/>
  <c r="E44" i="10"/>
  <c r="D44" i="10"/>
  <c r="C44" i="10"/>
  <c r="R43" i="10"/>
  <c r="Q43" i="10"/>
  <c r="P43" i="10"/>
  <c r="O43" i="10"/>
  <c r="M43" i="10"/>
  <c r="L43" i="10"/>
  <c r="K43" i="10"/>
  <c r="J43" i="10"/>
  <c r="H43" i="10"/>
  <c r="G43" i="10"/>
  <c r="F43" i="10"/>
  <c r="E43" i="10"/>
  <c r="D43" i="10"/>
  <c r="C43" i="10"/>
  <c r="R42" i="10"/>
  <c r="Q42" i="10"/>
  <c r="P42" i="10"/>
  <c r="O42" i="10"/>
  <c r="M42" i="10"/>
  <c r="L42" i="10"/>
  <c r="K42" i="10"/>
  <c r="J42" i="10"/>
  <c r="H42" i="10"/>
  <c r="G42" i="10"/>
  <c r="F42" i="10"/>
  <c r="I42" i="10" s="1"/>
  <c r="E42" i="10"/>
  <c r="D42" i="10"/>
  <c r="C42" i="10"/>
  <c r="R41" i="10"/>
  <c r="Q41" i="10"/>
  <c r="P41" i="10"/>
  <c r="O41" i="10"/>
  <c r="M41" i="10"/>
  <c r="L41" i="10"/>
  <c r="K41" i="10"/>
  <c r="J41" i="10"/>
  <c r="H41" i="10"/>
  <c r="G41" i="10"/>
  <c r="F41" i="10"/>
  <c r="E41" i="10"/>
  <c r="D41" i="10"/>
  <c r="C41" i="10"/>
  <c r="R40" i="10"/>
  <c r="Q40" i="10"/>
  <c r="P40" i="10"/>
  <c r="O40" i="10"/>
  <c r="M40" i="10"/>
  <c r="L40" i="10"/>
  <c r="K40" i="10"/>
  <c r="J40" i="10"/>
  <c r="H40" i="10"/>
  <c r="G40" i="10"/>
  <c r="F40" i="10"/>
  <c r="E40" i="10"/>
  <c r="D40" i="10"/>
  <c r="C40" i="10"/>
  <c r="R39" i="10"/>
  <c r="Q39" i="10"/>
  <c r="P39" i="10"/>
  <c r="O39" i="10"/>
  <c r="M39" i="10"/>
  <c r="L39" i="10"/>
  <c r="K39" i="10"/>
  <c r="J39" i="10"/>
  <c r="H39" i="10"/>
  <c r="G39" i="10"/>
  <c r="F39" i="10"/>
  <c r="E39" i="10"/>
  <c r="D39" i="10"/>
  <c r="C39" i="10"/>
  <c r="R38" i="10"/>
  <c r="Q38" i="10"/>
  <c r="P38" i="10"/>
  <c r="O38" i="10"/>
  <c r="M38" i="10"/>
  <c r="L38" i="10"/>
  <c r="K38" i="10"/>
  <c r="J38" i="10"/>
  <c r="H38" i="10"/>
  <c r="G38" i="10"/>
  <c r="F38" i="10"/>
  <c r="E38" i="10"/>
  <c r="D38" i="10"/>
  <c r="C38" i="10"/>
  <c r="R37" i="10"/>
  <c r="Q37" i="10"/>
  <c r="P37" i="10"/>
  <c r="O37" i="10"/>
  <c r="M37" i="10"/>
  <c r="L37" i="10"/>
  <c r="K37" i="10"/>
  <c r="J37" i="10"/>
  <c r="H37" i="10"/>
  <c r="G37" i="10"/>
  <c r="F37" i="10"/>
  <c r="E37" i="10"/>
  <c r="D37" i="10"/>
  <c r="C37" i="10"/>
  <c r="R36" i="10"/>
  <c r="Q36" i="10"/>
  <c r="P36" i="10"/>
  <c r="O36" i="10"/>
  <c r="M36" i="10"/>
  <c r="L36" i="10"/>
  <c r="K36" i="10"/>
  <c r="J36" i="10"/>
  <c r="H36" i="10"/>
  <c r="G36" i="10"/>
  <c r="F36" i="10"/>
  <c r="E36" i="10"/>
  <c r="D36" i="10"/>
  <c r="C36" i="10"/>
  <c r="R35" i="10"/>
  <c r="Q35" i="10"/>
  <c r="P35" i="10"/>
  <c r="O35" i="10"/>
  <c r="M35" i="10"/>
  <c r="L35" i="10"/>
  <c r="K35" i="10"/>
  <c r="J35" i="10"/>
  <c r="H35" i="10"/>
  <c r="I35" i="10" s="1"/>
  <c r="G35" i="10"/>
  <c r="F35" i="10"/>
  <c r="E35" i="10"/>
  <c r="D35" i="10"/>
  <c r="C35" i="10"/>
  <c r="R34" i="10"/>
  <c r="Q34" i="10"/>
  <c r="P34" i="10"/>
  <c r="O34" i="10"/>
  <c r="M34" i="10"/>
  <c r="L34" i="10"/>
  <c r="K34" i="10"/>
  <c r="J34" i="10"/>
  <c r="H34" i="10"/>
  <c r="G34" i="10"/>
  <c r="F34" i="10"/>
  <c r="E34" i="10"/>
  <c r="D34" i="10"/>
  <c r="C34" i="10"/>
  <c r="R33" i="10"/>
  <c r="Q33" i="10"/>
  <c r="P33" i="10"/>
  <c r="O33" i="10"/>
  <c r="M33" i="10"/>
  <c r="L33" i="10"/>
  <c r="K33" i="10"/>
  <c r="J33" i="10"/>
  <c r="H33" i="10"/>
  <c r="G33" i="10"/>
  <c r="F33" i="10"/>
  <c r="E33" i="10"/>
  <c r="D33" i="10"/>
  <c r="C33" i="10"/>
  <c r="R32" i="10"/>
  <c r="Q32" i="10"/>
  <c r="P32" i="10"/>
  <c r="O32" i="10"/>
  <c r="M32" i="10"/>
  <c r="L32" i="10"/>
  <c r="K32" i="10"/>
  <c r="J32" i="10"/>
  <c r="H32" i="10"/>
  <c r="G32" i="10"/>
  <c r="F32" i="10"/>
  <c r="E32" i="10"/>
  <c r="D32" i="10"/>
  <c r="C32" i="10"/>
  <c r="R31" i="10"/>
  <c r="Q31" i="10"/>
  <c r="P31" i="10"/>
  <c r="O31" i="10"/>
  <c r="M31" i="10"/>
  <c r="L31" i="10"/>
  <c r="K31" i="10"/>
  <c r="J31" i="10"/>
  <c r="H31" i="10"/>
  <c r="G31" i="10"/>
  <c r="F31" i="10"/>
  <c r="E31" i="10"/>
  <c r="D31" i="10"/>
  <c r="C31" i="10"/>
  <c r="R30" i="10"/>
  <c r="Q30" i="10"/>
  <c r="P30" i="10"/>
  <c r="O30" i="10"/>
  <c r="M30" i="10"/>
  <c r="L30" i="10"/>
  <c r="K30" i="10"/>
  <c r="J30" i="10"/>
  <c r="H30" i="10"/>
  <c r="G30" i="10"/>
  <c r="F30" i="10"/>
  <c r="I30" i="10" s="1"/>
  <c r="E30" i="10"/>
  <c r="D30" i="10"/>
  <c r="C30" i="10"/>
  <c r="R29" i="10"/>
  <c r="Q29" i="10"/>
  <c r="P29" i="10"/>
  <c r="O29" i="10"/>
  <c r="M29" i="10"/>
  <c r="L29" i="10"/>
  <c r="K29" i="10"/>
  <c r="J29" i="10"/>
  <c r="H29" i="10"/>
  <c r="G29" i="10"/>
  <c r="F29" i="10"/>
  <c r="E29" i="10"/>
  <c r="D29" i="10"/>
  <c r="C29" i="10"/>
  <c r="R28" i="10"/>
  <c r="Q28" i="10"/>
  <c r="P28" i="10"/>
  <c r="O28" i="10"/>
  <c r="M28" i="10"/>
  <c r="L28" i="10"/>
  <c r="K28" i="10"/>
  <c r="J28" i="10"/>
  <c r="H28" i="10"/>
  <c r="G28" i="10"/>
  <c r="F28" i="10"/>
  <c r="E28" i="10"/>
  <c r="D28" i="10"/>
  <c r="C28" i="10"/>
  <c r="R27" i="10"/>
  <c r="Q27" i="10"/>
  <c r="P27" i="10"/>
  <c r="O27" i="10"/>
  <c r="M27" i="10"/>
  <c r="L27" i="10"/>
  <c r="K27" i="10"/>
  <c r="J27" i="10"/>
  <c r="H27" i="10"/>
  <c r="G27" i="10"/>
  <c r="F27" i="10"/>
  <c r="E27" i="10"/>
  <c r="D27" i="10"/>
  <c r="C27" i="10"/>
  <c r="R26" i="10"/>
  <c r="Q26" i="10"/>
  <c r="P26" i="10"/>
  <c r="O26" i="10"/>
  <c r="M26" i="10"/>
  <c r="L26" i="10"/>
  <c r="K26" i="10"/>
  <c r="J26" i="10"/>
  <c r="H26" i="10"/>
  <c r="G26" i="10"/>
  <c r="F26" i="10"/>
  <c r="E26" i="10"/>
  <c r="D26" i="10"/>
  <c r="C26" i="10"/>
  <c r="R25" i="10"/>
  <c r="Q25" i="10"/>
  <c r="P25" i="10"/>
  <c r="O25" i="10"/>
  <c r="M25" i="10"/>
  <c r="L25" i="10"/>
  <c r="K25" i="10"/>
  <c r="J25" i="10"/>
  <c r="H25" i="10"/>
  <c r="G25" i="10"/>
  <c r="F25" i="10"/>
  <c r="E25" i="10"/>
  <c r="D25" i="10"/>
  <c r="C25" i="10"/>
  <c r="R24" i="10"/>
  <c r="Q24" i="10"/>
  <c r="P24" i="10"/>
  <c r="O24" i="10"/>
  <c r="M24" i="10"/>
  <c r="L24" i="10"/>
  <c r="K24" i="10"/>
  <c r="J24" i="10"/>
  <c r="H24" i="10"/>
  <c r="G24" i="10"/>
  <c r="F24" i="10"/>
  <c r="E24" i="10"/>
  <c r="D24" i="10"/>
  <c r="C24" i="10"/>
  <c r="R23" i="10"/>
  <c r="Q23" i="10"/>
  <c r="P23" i="10"/>
  <c r="O23" i="10"/>
  <c r="M23" i="10"/>
  <c r="L23" i="10"/>
  <c r="K23" i="10"/>
  <c r="J23" i="10"/>
  <c r="H23" i="10"/>
  <c r="G23" i="10"/>
  <c r="F23" i="10"/>
  <c r="E23" i="10"/>
  <c r="D23" i="10"/>
  <c r="C23" i="10"/>
  <c r="R22" i="10"/>
  <c r="Q22" i="10"/>
  <c r="P22" i="10"/>
  <c r="O22" i="10"/>
  <c r="M22" i="10"/>
  <c r="L22" i="10"/>
  <c r="K22" i="10"/>
  <c r="J22" i="10"/>
  <c r="H22" i="10"/>
  <c r="G22" i="10"/>
  <c r="F22" i="10"/>
  <c r="E22" i="10"/>
  <c r="D22" i="10"/>
  <c r="C22" i="10"/>
  <c r="R21" i="10"/>
  <c r="Q21" i="10"/>
  <c r="P21" i="10"/>
  <c r="O21" i="10"/>
  <c r="M21" i="10"/>
  <c r="L21" i="10"/>
  <c r="K21" i="10"/>
  <c r="J21" i="10"/>
  <c r="H21" i="10"/>
  <c r="G21" i="10"/>
  <c r="F21" i="10"/>
  <c r="E21" i="10"/>
  <c r="D21" i="10"/>
  <c r="C21" i="10"/>
  <c r="R20" i="10"/>
  <c r="Q20" i="10"/>
  <c r="P20" i="10"/>
  <c r="O20" i="10"/>
  <c r="M20" i="10"/>
  <c r="L20" i="10"/>
  <c r="K20" i="10"/>
  <c r="J20" i="10"/>
  <c r="H20" i="10"/>
  <c r="G20" i="10"/>
  <c r="F20" i="10"/>
  <c r="E20" i="10"/>
  <c r="D20" i="10"/>
  <c r="C20" i="10"/>
  <c r="R19" i="10"/>
  <c r="Q19" i="10"/>
  <c r="P19" i="10"/>
  <c r="O19" i="10"/>
  <c r="M19" i="10"/>
  <c r="L19" i="10"/>
  <c r="K19" i="10"/>
  <c r="J19" i="10"/>
  <c r="H19" i="10"/>
  <c r="G19" i="10"/>
  <c r="F19" i="10"/>
  <c r="E19" i="10"/>
  <c r="D19" i="10"/>
  <c r="C19" i="10"/>
  <c r="R18" i="10"/>
  <c r="Q18" i="10"/>
  <c r="P18" i="10"/>
  <c r="O18" i="10"/>
  <c r="M18" i="10"/>
  <c r="L18" i="10"/>
  <c r="K18" i="10"/>
  <c r="J18" i="10"/>
  <c r="H18" i="10"/>
  <c r="G18" i="10"/>
  <c r="F18" i="10"/>
  <c r="E18" i="10"/>
  <c r="D18" i="10"/>
  <c r="C18" i="10"/>
  <c r="R17" i="10"/>
  <c r="Q17" i="10"/>
  <c r="P17" i="10"/>
  <c r="O17" i="10"/>
  <c r="M17" i="10"/>
  <c r="L17" i="10"/>
  <c r="K17" i="10"/>
  <c r="J17" i="10"/>
  <c r="H17" i="10"/>
  <c r="G17" i="10"/>
  <c r="F17" i="10"/>
  <c r="E17" i="10"/>
  <c r="D17" i="10"/>
  <c r="C17" i="10"/>
  <c r="R16" i="10"/>
  <c r="Q16" i="10"/>
  <c r="P16" i="10"/>
  <c r="O16" i="10"/>
  <c r="M16" i="10"/>
  <c r="L16" i="10"/>
  <c r="K16" i="10"/>
  <c r="J16" i="10"/>
  <c r="H16" i="10"/>
  <c r="G16" i="10"/>
  <c r="F16" i="10"/>
  <c r="E16" i="10"/>
  <c r="D16" i="10"/>
  <c r="C16" i="10"/>
  <c r="R15" i="10"/>
  <c r="Q15" i="10"/>
  <c r="P15" i="10"/>
  <c r="O15" i="10"/>
  <c r="M15" i="10"/>
  <c r="L15" i="10"/>
  <c r="K15" i="10"/>
  <c r="J15" i="10"/>
  <c r="H15" i="10"/>
  <c r="G15" i="10"/>
  <c r="F15" i="10"/>
  <c r="E15" i="10"/>
  <c r="D15" i="10"/>
  <c r="C15" i="10"/>
  <c r="R14" i="10"/>
  <c r="Q14" i="10"/>
  <c r="P14" i="10"/>
  <c r="O14" i="10"/>
  <c r="M14" i="10"/>
  <c r="L14" i="10"/>
  <c r="K14" i="10"/>
  <c r="J14" i="10"/>
  <c r="H14" i="10"/>
  <c r="G14" i="10"/>
  <c r="F14" i="10"/>
  <c r="E14" i="10"/>
  <c r="D14" i="10"/>
  <c r="C14" i="10"/>
  <c r="R13" i="10"/>
  <c r="Q13" i="10"/>
  <c r="P13" i="10"/>
  <c r="O13" i="10"/>
  <c r="M13" i="10"/>
  <c r="L13" i="10"/>
  <c r="K13" i="10"/>
  <c r="J13" i="10"/>
  <c r="H13" i="10"/>
  <c r="G13" i="10"/>
  <c r="F13" i="10"/>
  <c r="E13" i="10"/>
  <c r="D13" i="10"/>
  <c r="C13" i="10"/>
  <c r="R12" i="10"/>
  <c r="Q12" i="10"/>
  <c r="P12" i="10"/>
  <c r="O12" i="10"/>
  <c r="M12" i="10"/>
  <c r="L12" i="10"/>
  <c r="K12" i="10"/>
  <c r="J12" i="10"/>
  <c r="H12" i="10"/>
  <c r="G12" i="10"/>
  <c r="F12" i="10"/>
  <c r="E12" i="10"/>
  <c r="D12" i="10"/>
  <c r="C12" i="10"/>
  <c r="R11" i="10"/>
  <c r="Q11" i="10"/>
  <c r="P11" i="10"/>
  <c r="O11" i="10"/>
  <c r="M11" i="10"/>
  <c r="L11" i="10"/>
  <c r="K11" i="10"/>
  <c r="J11" i="10"/>
  <c r="H11" i="10"/>
  <c r="G11" i="10"/>
  <c r="F11" i="10"/>
  <c r="E11" i="10"/>
  <c r="D11" i="10"/>
  <c r="C11" i="10"/>
  <c r="R10" i="10"/>
  <c r="Q10" i="10"/>
  <c r="P10" i="10"/>
  <c r="O10" i="10"/>
  <c r="M10" i="10"/>
  <c r="L10" i="10"/>
  <c r="K10" i="10"/>
  <c r="J10" i="10"/>
  <c r="H10" i="10"/>
  <c r="G10" i="10"/>
  <c r="F10" i="10"/>
  <c r="E10" i="10"/>
  <c r="D10" i="10"/>
  <c r="C10" i="10"/>
  <c r="R9" i="10"/>
  <c r="Q9" i="10"/>
  <c r="P9" i="10"/>
  <c r="O9" i="10"/>
  <c r="M9" i="10"/>
  <c r="L9" i="10"/>
  <c r="K9" i="10"/>
  <c r="J9" i="10"/>
  <c r="H9" i="10"/>
  <c r="G9" i="10"/>
  <c r="F9" i="10"/>
  <c r="E9" i="10"/>
  <c r="D9" i="10"/>
  <c r="C9" i="10"/>
  <c r="R8" i="10"/>
  <c r="Q8" i="10"/>
  <c r="P8" i="10"/>
  <c r="O8" i="10"/>
  <c r="M8" i="10"/>
  <c r="L8" i="10"/>
  <c r="K8" i="10"/>
  <c r="J8" i="10"/>
  <c r="H8" i="10"/>
  <c r="G8" i="10"/>
  <c r="F8" i="10"/>
  <c r="E8" i="10"/>
  <c r="D8" i="10"/>
  <c r="C8" i="10"/>
  <c r="R7" i="10"/>
  <c r="Q7" i="10"/>
  <c r="P7" i="10"/>
  <c r="O7" i="10"/>
  <c r="M7" i="10"/>
  <c r="L7" i="10"/>
  <c r="K7" i="10"/>
  <c r="J7" i="10"/>
  <c r="H7" i="10"/>
  <c r="G7" i="10"/>
  <c r="F7" i="10"/>
  <c r="E7" i="10"/>
  <c r="D7" i="10"/>
  <c r="C7" i="10"/>
  <c r="R6" i="10"/>
  <c r="Q6" i="10"/>
  <c r="P6" i="10"/>
  <c r="O6" i="10"/>
  <c r="M6" i="10"/>
  <c r="L6" i="10"/>
  <c r="K6" i="10"/>
  <c r="J6" i="10"/>
  <c r="H6" i="10"/>
  <c r="G6" i="10"/>
  <c r="F6" i="10"/>
  <c r="E6" i="10"/>
  <c r="D6" i="10"/>
  <c r="C6" i="10"/>
  <c r="R5" i="10"/>
  <c r="Q5" i="10"/>
  <c r="P5" i="10"/>
  <c r="O5" i="10"/>
  <c r="M5" i="10"/>
  <c r="L5" i="10"/>
  <c r="K5" i="10"/>
  <c r="J5" i="10"/>
  <c r="H5" i="10"/>
  <c r="G5" i="10"/>
  <c r="F5" i="10"/>
  <c r="E5" i="10"/>
  <c r="D5" i="10"/>
  <c r="C5" i="10"/>
  <c r="R4" i="10"/>
  <c r="Q4" i="10"/>
  <c r="P4" i="10"/>
  <c r="O4" i="10"/>
  <c r="M4" i="10"/>
  <c r="L4" i="10"/>
  <c r="K4" i="10"/>
  <c r="J4" i="10"/>
  <c r="H4" i="10"/>
  <c r="G4" i="10"/>
  <c r="F4" i="10"/>
  <c r="E4" i="10"/>
  <c r="D4" i="10"/>
  <c r="C4" i="10"/>
  <c r="AA51" i="9"/>
  <c r="Z51" i="9"/>
  <c r="Y51" i="9"/>
  <c r="X51" i="9"/>
  <c r="V51" i="9"/>
  <c r="U51" i="9"/>
  <c r="T51" i="9"/>
  <c r="S51" i="9"/>
  <c r="Q51" i="9"/>
  <c r="P51" i="9"/>
  <c r="O51" i="9"/>
  <c r="N51" i="9"/>
  <c r="R51" i="9" s="1"/>
  <c r="L51" i="9"/>
  <c r="K51" i="9"/>
  <c r="J51" i="9"/>
  <c r="I51" i="9"/>
  <c r="F51" i="9"/>
  <c r="G51" i="9" s="1"/>
  <c r="E51" i="9"/>
  <c r="D51" i="9"/>
  <c r="C51" i="9"/>
  <c r="AA50" i="9"/>
  <c r="Z50" i="9"/>
  <c r="Y50" i="9"/>
  <c r="X50" i="9"/>
  <c r="V50" i="9"/>
  <c r="U50" i="9"/>
  <c r="T50" i="9"/>
  <c r="S50" i="9"/>
  <c r="Q50" i="9"/>
  <c r="P50" i="9"/>
  <c r="O50" i="9"/>
  <c r="N50" i="9"/>
  <c r="L50" i="9"/>
  <c r="K50" i="9"/>
  <c r="J50" i="9"/>
  <c r="I50" i="9"/>
  <c r="F50" i="9"/>
  <c r="E50" i="9"/>
  <c r="D50" i="9"/>
  <c r="C50" i="9"/>
  <c r="AA49" i="9"/>
  <c r="Z49" i="9"/>
  <c r="Y49" i="9"/>
  <c r="X49" i="9"/>
  <c r="V49" i="9"/>
  <c r="U49" i="9"/>
  <c r="T49" i="9"/>
  <c r="S49" i="9"/>
  <c r="Q49" i="9"/>
  <c r="P49" i="9"/>
  <c r="O49" i="9"/>
  <c r="N49" i="9"/>
  <c r="L49" i="9"/>
  <c r="K49" i="9"/>
  <c r="J49" i="9"/>
  <c r="I49" i="9"/>
  <c r="F49" i="9"/>
  <c r="E49" i="9"/>
  <c r="D49" i="9"/>
  <c r="G49" i="9" s="1"/>
  <c r="C49" i="9"/>
  <c r="AA48" i="9"/>
  <c r="Z48" i="9"/>
  <c r="Y48" i="9"/>
  <c r="X48" i="9"/>
  <c r="V48" i="9"/>
  <c r="U48" i="9"/>
  <c r="T48" i="9"/>
  <c r="S48" i="9"/>
  <c r="Q48" i="9"/>
  <c r="P48" i="9"/>
  <c r="O48" i="9"/>
  <c r="N48" i="9"/>
  <c r="L48" i="9"/>
  <c r="K48" i="9"/>
  <c r="J48" i="9"/>
  <c r="I48" i="9"/>
  <c r="F48" i="9"/>
  <c r="E48" i="9"/>
  <c r="D48" i="9"/>
  <c r="C48" i="9"/>
  <c r="AA47" i="9"/>
  <c r="Z47" i="9"/>
  <c r="Y47" i="9"/>
  <c r="X47" i="9"/>
  <c r="V47" i="9"/>
  <c r="U47" i="9"/>
  <c r="T47" i="9"/>
  <c r="S47" i="9"/>
  <c r="Q47" i="9"/>
  <c r="P47" i="9"/>
  <c r="O47" i="9"/>
  <c r="N47" i="9"/>
  <c r="L47" i="9"/>
  <c r="K47" i="9"/>
  <c r="J47" i="9"/>
  <c r="I47" i="9"/>
  <c r="F47" i="9"/>
  <c r="E47" i="9"/>
  <c r="D47" i="9"/>
  <c r="C47" i="9"/>
  <c r="AA46" i="9"/>
  <c r="Z46" i="9"/>
  <c r="Y46" i="9"/>
  <c r="X46" i="9"/>
  <c r="V46" i="9"/>
  <c r="U46" i="9"/>
  <c r="T46" i="9"/>
  <c r="S46" i="9"/>
  <c r="Q46" i="9"/>
  <c r="P46" i="9"/>
  <c r="O46" i="9"/>
  <c r="N46" i="9"/>
  <c r="L46" i="9"/>
  <c r="K46" i="9"/>
  <c r="J46" i="9"/>
  <c r="I46" i="9"/>
  <c r="F46" i="9"/>
  <c r="E46" i="9"/>
  <c r="D46" i="9"/>
  <c r="C46" i="9"/>
  <c r="AA45" i="9"/>
  <c r="Z45" i="9"/>
  <c r="Y45" i="9"/>
  <c r="X45" i="9"/>
  <c r="V45" i="9"/>
  <c r="U45" i="9"/>
  <c r="T45" i="9"/>
  <c r="S45" i="9"/>
  <c r="Q45" i="9"/>
  <c r="P45" i="9"/>
  <c r="O45" i="9"/>
  <c r="N45" i="9"/>
  <c r="L45" i="9"/>
  <c r="K45" i="9"/>
  <c r="J45" i="9"/>
  <c r="I45" i="9"/>
  <c r="M45" i="9" s="1"/>
  <c r="F45" i="9"/>
  <c r="E45" i="9"/>
  <c r="D45" i="9"/>
  <c r="C45" i="9"/>
  <c r="AA44" i="9"/>
  <c r="Z44" i="9"/>
  <c r="Y44" i="9"/>
  <c r="X44" i="9"/>
  <c r="V44" i="9"/>
  <c r="U44" i="9"/>
  <c r="T44" i="9"/>
  <c r="S44" i="9"/>
  <c r="Q44" i="9"/>
  <c r="P44" i="9"/>
  <c r="O44" i="9"/>
  <c r="N44" i="9"/>
  <c r="L44" i="9"/>
  <c r="K44" i="9"/>
  <c r="J44" i="9"/>
  <c r="I44" i="9"/>
  <c r="F44" i="9"/>
  <c r="E44" i="9"/>
  <c r="D44" i="9"/>
  <c r="C44" i="9"/>
  <c r="AA43" i="9"/>
  <c r="Z43" i="9"/>
  <c r="Y43" i="9"/>
  <c r="X43" i="9"/>
  <c r="V43" i="9"/>
  <c r="U43" i="9"/>
  <c r="T43" i="9"/>
  <c r="S43" i="9"/>
  <c r="Q43" i="9"/>
  <c r="P43" i="9"/>
  <c r="O43" i="9"/>
  <c r="N43" i="9"/>
  <c r="L43" i="9"/>
  <c r="K43" i="9"/>
  <c r="J43" i="9"/>
  <c r="I43" i="9"/>
  <c r="F43" i="9"/>
  <c r="E43" i="9"/>
  <c r="D43" i="9"/>
  <c r="C43" i="9"/>
  <c r="AA42" i="9"/>
  <c r="Z42" i="9"/>
  <c r="Y42" i="9"/>
  <c r="X42" i="9"/>
  <c r="V42" i="9"/>
  <c r="U42" i="9"/>
  <c r="T42" i="9"/>
  <c r="S42" i="9"/>
  <c r="Q42" i="9"/>
  <c r="P42" i="9"/>
  <c r="O42" i="9"/>
  <c r="N42" i="9"/>
  <c r="L42" i="9"/>
  <c r="K42" i="9"/>
  <c r="J42" i="9"/>
  <c r="I42" i="9"/>
  <c r="F42" i="9"/>
  <c r="E42" i="9"/>
  <c r="D42" i="9"/>
  <c r="C42" i="9"/>
  <c r="AA41" i="9"/>
  <c r="Z41" i="9"/>
  <c r="Y41" i="9"/>
  <c r="X41" i="9"/>
  <c r="V41" i="9"/>
  <c r="U41" i="9"/>
  <c r="T41" i="9"/>
  <c r="S41" i="9"/>
  <c r="Q41" i="9"/>
  <c r="P41" i="9"/>
  <c r="O41" i="9"/>
  <c r="N41" i="9"/>
  <c r="L41" i="9"/>
  <c r="K41" i="9"/>
  <c r="J41" i="9"/>
  <c r="I41" i="9"/>
  <c r="F41" i="9"/>
  <c r="E41" i="9"/>
  <c r="D41" i="9"/>
  <c r="C41" i="9"/>
  <c r="AA40" i="9"/>
  <c r="Z40" i="9"/>
  <c r="Y40" i="9"/>
  <c r="X40" i="9"/>
  <c r="V40" i="9"/>
  <c r="U40" i="9"/>
  <c r="T40" i="9"/>
  <c r="S40" i="9"/>
  <c r="Q40" i="9"/>
  <c r="P40" i="9"/>
  <c r="O40" i="9"/>
  <c r="N40" i="9"/>
  <c r="L40" i="9"/>
  <c r="K40" i="9"/>
  <c r="J40" i="9"/>
  <c r="I40" i="9"/>
  <c r="F40" i="9"/>
  <c r="E40" i="9"/>
  <c r="D40" i="9"/>
  <c r="C40" i="9"/>
  <c r="AA39" i="9"/>
  <c r="Z39" i="9"/>
  <c r="Y39" i="9"/>
  <c r="X39" i="9"/>
  <c r="V39" i="9"/>
  <c r="U39" i="9"/>
  <c r="T39" i="9"/>
  <c r="S39" i="9"/>
  <c r="Q39" i="9"/>
  <c r="P39" i="9"/>
  <c r="O39" i="9"/>
  <c r="N39" i="9"/>
  <c r="L39" i="9"/>
  <c r="K39" i="9"/>
  <c r="J39" i="9"/>
  <c r="I39" i="9"/>
  <c r="F39" i="9"/>
  <c r="E39" i="9"/>
  <c r="D39" i="9"/>
  <c r="C39" i="9"/>
  <c r="AA38" i="9"/>
  <c r="Z38" i="9"/>
  <c r="Y38" i="9"/>
  <c r="X38" i="9"/>
  <c r="V38" i="9"/>
  <c r="U38" i="9"/>
  <c r="T38" i="9"/>
  <c r="S38" i="9"/>
  <c r="Q38" i="9"/>
  <c r="P38" i="9"/>
  <c r="O38" i="9"/>
  <c r="N38" i="9"/>
  <c r="L38" i="9"/>
  <c r="K38" i="9"/>
  <c r="J38" i="9"/>
  <c r="I38" i="9"/>
  <c r="F38" i="9"/>
  <c r="E38" i="9"/>
  <c r="D38" i="9"/>
  <c r="C38" i="9"/>
  <c r="AA37" i="9"/>
  <c r="Z37" i="9"/>
  <c r="Y37" i="9"/>
  <c r="X37" i="9"/>
  <c r="V37" i="9"/>
  <c r="U37" i="9"/>
  <c r="T37" i="9"/>
  <c r="S37" i="9"/>
  <c r="Q37" i="9"/>
  <c r="P37" i="9"/>
  <c r="O37" i="9"/>
  <c r="N37" i="9"/>
  <c r="L37" i="9"/>
  <c r="K37" i="9"/>
  <c r="J37" i="9"/>
  <c r="I37" i="9"/>
  <c r="F37" i="9"/>
  <c r="E37" i="9"/>
  <c r="D37" i="9"/>
  <c r="C37" i="9"/>
  <c r="AA36" i="9"/>
  <c r="Z36" i="9"/>
  <c r="Y36" i="9"/>
  <c r="X36" i="9"/>
  <c r="V36" i="9"/>
  <c r="U36" i="9"/>
  <c r="T36" i="9"/>
  <c r="S36" i="9"/>
  <c r="Q36" i="9"/>
  <c r="P36" i="9"/>
  <c r="O36" i="9"/>
  <c r="N36" i="9"/>
  <c r="L36" i="9"/>
  <c r="K36" i="9"/>
  <c r="J36" i="9"/>
  <c r="I36" i="9"/>
  <c r="F36" i="9"/>
  <c r="E36" i="9"/>
  <c r="D36" i="9"/>
  <c r="C36" i="9"/>
  <c r="AA35" i="9"/>
  <c r="Z35" i="9"/>
  <c r="Y35" i="9"/>
  <c r="X35" i="9"/>
  <c r="V35" i="9"/>
  <c r="U35" i="9"/>
  <c r="T35" i="9"/>
  <c r="S35" i="9"/>
  <c r="Q35" i="9"/>
  <c r="P35" i="9"/>
  <c r="O35" i="9"/>
  <c r="N35" i="9"/>
  <c r="L35" i="9"/>
  <c r="K35" i="9"/>
  <c r="J35" i="9"/>
  <c r="I35" i="9"/>
  <c r="F35" i="9"/>
  <c r="E35" i="9"/>
  <c r="D35" i="9"/>
  <c r="C35" i="9"/>
  <c r="AA34" i="9"/>
  <c r="Z34" i="9"/>
  <c r="Y34" i="9"/>
  <c r="X34" i="9"/>
  <c r="V34" i="9"/>
  <c r="U34" i="9"/>
  <c r="T34" i="9"/>
  <c r="S34" i="9"/>
  <c r="Q34" i="9"/>
  <c r="P34" i="9"/>
  <c r="O34" i="9"/>
  <c r="N34" i="9"/>
  <c r="L34" i="9"/>
  <c r="K34" i="9"/>
  <c r="M34" i="9" s="1"/>
  <c r="J34" i="9"/>
  <c r="I34" i="9"/>
  <c r="F34" i="9"/>
  <c r="E34" i="9"/>
  <c r="D34" i="9"/>
  <c r="C34" i="9"/>
  <c r="AA33" i="9"/>
  <c r="Z33" i="9"/>
  <c r="Y33" i="9"/>
  <c r="AB33" i="9" s="1"/>
  <c r="X33" i="9"/>
  <c r="V33" i="9"/>
  <c r="U33" i="9"/>
  <c r="T33" i="9"/>
  <c r="S33" i="9"/>
  <c r="Q33" i="9"/>
  <c r="P33" i="9"/>
  <c r="O33" i="9"/>
  <c r="N33" i="9"/>
  <c r="L33" i="9"/>
  <c r="K33" i="9"/>
  <c r="J33" i="9"/>
  <c r="I33" i="9"/>
  <c r="F33" i="9"/>
  <c r="E33" i="9"/>
  <c r="D33" i="9"/>
  <c r="C33" i="9"/>
  <c r="AA32" i="9"/>
  <c r="Z32" i="9"/>
  <c r="Y32" i="9"/>
  <c r="X32" i="9"/>
  <c r="V32" i="9"/>
  <c r="U32" i="9"/>
  <c r="T32" i="9"/>
  <c r="S32" i="9"/>
  <c r="Q32" i="9"/>
  <c r="P32" i="9"/>
  <c r="O32" i="9"/>
  <c r="N32" i="9"/>
  <c r="L32" i="9"/>
  <c r="K32" i="9"/>
  <c r="J32" i="9"/>
  <c r="I32" i="9"/>
  <c r="F32" i="9"/>
  <c r="E32" i="9"/>
  <c r="D32" i="9"/>
  <c r="C32" i="9"/>
  <c r="AA31" i="9"/>
  <c r="Z31" i="9"/>
  <c r="Y31" i="9"/>
  <c r="X31" i="9"/>
  <c r="V31" i="9"/>
  <c r="U31" i="9"/>
  <c r="T31" i="9"/>
  <c r="S31" i="9"/>
  <c r="Q31" i="9"/>
  <c r="P31" i="9"/>
  <c r="O31" i="9"/>
  <c r="N31" i="9"/>
  <c r="L31" i="9"/>
  <c r="K31" i="9"/>
  <c r="J31" i="9"/>
  <c r="I31" i="9"/>
  <c r="F31" i="9"/>
  <c r="E31" i="9"/>
  <c r="D31" i="9"/>
  <c r="C31" i="9"/>
  <c r="AA30" i="9"/>
  <c r="Z30" i="9"/>
  <c r="Y30" i="9"/>
  <c r="X30" i="9"/>
  <c r="V30" i="9"/>
  <c r="U30" i="9"/>
  <c r="T30" i="9"/>
  <c r="S30" i="9"/>
  <c r="Q30" i="9"/>
  <c r="P30" i="9"/>
  <c r="O30" i="9"/>
  <c r="N30" i="9"/>
  <c r="L30" i="9"/>
  <c r="K30" i="9"/>
  <c r="J30" i="9"/>
  <c r="I30" i="9"/>
  <c r="F30" i="9"/>
  <c r="E30" i="9"/>
  <c r="D30" i="9"/>
  <c r="C30" i="9"/>
  <c r="AA29" i="9"/>
  <c r="Z29" i="9"/>
  <c r="Y29" i="9"/>
  <c r="X29" i="9"/>
  <c r="V29" i="9"/>
  <c r="U29" i="9"/>
  <c r="T29" i="9"/>
  <c r="S29" i="9"/>
  <c r="Q29" i="9"/>
  <c r="P29" i="9"/>
  <c r="R29" i="9" s="1"/>
  <c r="O29" i="9"/>
  <c r="N29" i="9"/>
  <c r="L29" i="9"/>
  <c r="K29" i="9"/>
  <c r="J29" i="9"/>
  <c r="I29" i="9"/>
  <c r="F29" i="9"/>
  <c r="E29" i="9"/>
  <c r="D29" i="9"/>
  <c r="C29" i="9"/>
  <c r="AA28" i="9"/>
  <c r="Z28" i="9"/>
  <c r="Y28" i="9"/>
  <c r="X28" i="9"/>
  <c r="V28" i="9"/>
  <c r="U28" i="9"/>
  <c r="T28" i="9"/>
  <c r="S28" i="9"/>
  <c r="Q28" i="9"/>
  <c r="P28" i="9"/>
  <c r="O28" i="9"/>
  <c r="N28" i="9"/>
  <c r="L28" i="9"/>
  <c r="K28" i="9"/>
  <c r="J28" i="9"/>
  <c r="I28" i="9"/>
  <c r="F28" i="9"/>
  <c r="E28" i="9"/>
  <c r="D28" i="9"/>
  <c r="C28" i="9"/>
  <c r="AA27" i="9"/>
  <c r="Z27" i="9"/>
  <c r="Y27" i="9"/>
  <c r="X27" i="9"/>
  <c r="V27" i="9"/>
  <c r="U27" i="9"/>
  <c r="T27" i="9"/>
  <c r="S27" i="9"/>
  <c r="Q27" i="9"/>
  <c r="P27" i="9"/>
  <c r="O27" i="9"/>
  <c r="N27" i="9"/>
  <c r="L27" i="9"/>
  <c r="K27" i="9"/>
  <c r="J27" i="9"/>
  <c r="I27" i="9"/>
  <c r="F27" i="9"/>
  <c r="E27" i="9"/>
  <c r="D27" i="9"/>
  <c r="C27" i="9"/>
  <c r="AA26" i="9"/>
  <c r="Z26" i="9"/>
  <c r="Y26" i="9"/>
  <c r="X26" i="9"/>
  <c r="V26" i="9"/>
  <c r="U26" i="9"/>
  <c r="T26" i="9"/>
  <c r="S26" i="9"/>
  <c r="Q26" i="9"/>
  <c r="P26" i="9"/>
  <c r="O26" i="9"/>
  <c r="N26" i="9"/>
  <c r="L26" i="9"/>
  <c r="K26" i="9"/>
  <c r="J26" i="9"/>
  <c r="I26" i="9"/>
  <c r="F26" i="9"/>
  <c r="E26" i="9"/>
  <c r="D26" i="9"/>
  <c r="C26" i="9"/>
  <c r="AA25" i="9"/>
  <c r="Z25" i="9"/>
  <c r="Y25" i="9"/>
  <c r="X25" i="9"/>
  <c r="V25" i="9"/>
  <c r="U25" i="9"/>
  <c r="T25" i="9"/>
  <c r="S25" i="9"/>
  <c r="Q25" i="9"/>
  <c r="P25" i="9"/>
  <c r="O25" i="9"/>
  <c r="N25" i="9"/>
  <c r="L25" i="9"/>
  <c r="K25" i="9"/>
  <c r="J25" i="9"/>
  <c r="I25" i="9"/>
  <c r="F25" i="9"/>
  <c r="E25" i="9"/>
  <c r="G25" i="9" s="1"/>
  <c r="D25" i="9"/>
  <c r="C25" i="9"/>
  <c r="AA24" i="9"/>
  <c r="Z24" i="9"/>
  <c r="Y24" i="9"/>
  <c r="X24" i="9"/>
  <c r="V24" i="9"/>
  <c r="U24" i="9"/>
  <c r="T24" i="9"/>
  <c r="S24" i="9"/>
  <c r="Q24" i="9"/>
  <c r="P24" i="9"/>
  <c r="O24" i="9"/>
  <c r="N24" i="9"/>
  <c r="L24" i="9"/>
  <c r="K24" i="9"/>
  <c r="J24" i="9"/>
  <c r="I24" i="9"/>
  <c r="F24" i="9"/>
  <c r="E24" i="9"/>
  <c r="D24" i="9"/>
  <c r="C24" i="9"/>
  <c r="AA23" i="9"/>
  <c r="Z23" i="9"/>
  <c r="Y23" i="9"/>
  <c r="X23" i="9"/>
  <c r="V23" i="9"/>
  <c r="U23" i="9"/>
  <c r="T23" i="9"/>
  <c r="S23" i="9"/>
  <c r="Q23" i="9"/>
  <c r="P23" i="9"/>
  <c r="O23" i="9"/>
  <c r="N23" i="9"/>
  <c r="L23" i="9"/>
  <c r="K23" i="9"/>
  <c r="J23" i="9"/>
  <c r="I23" i="9"/>
  <c r="F23" i="9"/>
  <c r="E23" i="9"/>
  <c r="D23" i="9"/>
  <c r="C23" i="9"/>
  <c r="AA22" i="9"/>
  <c r="Z22" i="9"/>
  <c r="Y22" i="9"/>
  <c r="X22" i="9"/>
  <c r="V22" i="9"/>
  <c r="U22" i="9"/>
  <c r="T22" i="9"/>
  <c r="S22" i="9"/>
  <c r="Q22" i="9"/>
  <c r="P22" i="9"/>
  <c r="O22" i="9"/>
  <c r="N22" i="9"/>
  <c r="L22" i="9"/>
  <c r="K22" i="9"/>
  <c r="J22" i="9"/>
  <c r="I22" i="9"/>
  <c r="F22" i="9"/>
  <c r="E22" i="9"/>
  <c r="D22" i="9"/>
  <c r="C22" i="9"/>
  <c r="AA21" i="9"/>
  <c r="Z21" i="9"/>
  <c r="Y21" i="9"/>
  <c r="X21" i="9"/>
  <c r="V21" i="9"/>
  <c r="U21" i="9"/>
  <c r="T21" i="9"/>
  <c r="S21" i="9"/>
  <c r="Q21" i="9"/>
  <c r="P21" i="9"/>
  <c r="O21" i="9"/>
  <c r="N21" i="9"/>
  <c r="L21" i="9"/>
  <c r="K21" i="9"/>
  <c r="J21" i="9"/>
  <c r="I21" i="9"/>
  <c r="F21" i="9"/>
  <c r="E21" i="9"/>
  <c r="D21" i="9"/>
  <c r="C21" i="9"/>
  <c r="AA20" i="9"/>
  <c r="Z20" i="9"/>
  <c r="Y20" i="9"/>
  <c r="X20" i="9"/>
  <c r="V20" i="9"/>
  <c r="U20" i="9"/>
  <c r="T20" i="9"/>
  <c r="S20" i="9"/>
  <c r="Q20" i="9"/>
  <c r="P20" i="9"/>
  <c r="O20" i="9"/>
  <c r="N20" i="9"/>
  <c r="L20" i="9"/>
  <c r="M20" i="9" s="1"/>
  <c r="K20" i="9"/>
  <c r="J20" i="9"/>
  <c r="I20" i="9"/>
  <c r="F20" i="9"/>
  <c r="E20" i="9"/>
  <c r="D20" i="9"/>
  <c r="C20" i="9"/>
  <c r="AA19" i="9"/>
  <c r="Z19" i="9"/>
  <c r="Y19" i="9"/>
  <c r="X19" i="9"/>
  <c r="V19" i="9"/>
  <c r="U19" i="9"/>
  <c r="T19" i="9"/>
  <c r="S19" i="9"/>
  <c r="Q19" i="9"/>
  <c r="P19" i="9"/>
  <c r="O19" i="9"/>
  <c r="N19" i="9"/>
  <c r="L19" i="9"/>
  <c r="K19" i="9"/>
  <c r="J19" i="9"/>
  <c r="I19" i="9"/>
  <c r="M19" i="9" s="1"/>
  <c r="F19" i="9"/>
  <c r="E19" i="9"/>
  <c r="D19" i="9"/>
  <c r="C19" i="9"/>
  <c r="AA18" i="9"/>
  <c r="Z18" i="9"/>
  <c r="Y18" i="9"/>
  <c r="X18" i="9"/>
  <c r="V18" i="9"/>
  <c r="U18" i="9"/>
  <c r="T18" i="9"/>
  <c r="S18" i="9"/>
  <c r="W18" i="9" s="1"/>
  <c r="Q18" i="9"/>
  <c r="P18" i="9"/>
  <c r="O18" i="9"/>
  <c r="N18" i="9"/>
  <c r="L18" i="9"/>
  <c r="K18" i="9"/>
  <c r="J18" i="9"/>
  <c r="I18" i="9"/>
  <c r="F18" i="9"/>
  <c r="E18" i="9"/>
  <c r="D18" i="9"/>
  <c r="C18" i="9"/>
  <c r="G18" i="9" s="1"/>
  <c r="AA17" i="9"/>
  <c r="Z17" i="9"/>
  <c r="Y17" i="9"/>
  <c r="X17" i="9"/>
  <c r="V17" i="9"/>
  <c r="U17" i="9"/>
  <c r="T17" i="9"/>
  <c r="S17" i="9"/>
  <c r="Q17" i="9"/>
  <c r="P17" i="9"/>
  <c r="O17" i="9"/>
  <c r="N17" i="9"/>
  <c r="L17" i="9"/>
  <c r="K17" i="9"/>
  <c r="J17" i="9"/>
  <c r="I17" i="9"/>
  <c r="F17" i="9"/>
  <c r="E17" i="9"/>
  <c r="D17" i="9"/>
  <c r="C17" i="9"/>
  <c r="AA16" i="9"/>
  <c r="Z16" i="9"/>
  <c r="Y16" i="9"/>
  <c r="X16" i="9"/>
  <c r="V16" i="9"/>
  <c r="U16" i="9"/>
  <c r="T16" i="9"/>
  <c r="S16" i="9"/>
  <c r="Q16" i="9"/>
  <c r="P16" i="9"/>
  <c r="O16" i="9"/>
  <c r="N16" i="9"/>
  <c r="R16" i="9" s="1"/>
  <c r="L16" i="9"/>
  <c r="K16" i="9"/>
  <c r="J16" i="9"/>
  <c r="I16" i="9"/>
  <c r="F16" i="9"/>
  <c r="E16" i="9"/>
  <c r="D16" i="9"/>
  <c r="C16" i="9"/>
  <c r="AA15" i="9"/>
  <c r="Z15" i="9"/>
  <c r="Y15" i="9"/>
  <c r="X15" i="9"/>
  <c r="V15" i="9"/>
  <c r="U15" i="9"/>
  <c r="T15" i="9"/>
  <c r="S15" i="9"/>
  <c r="Q15" i="9"/>
  <c r="P15" i="9"/>
  <c r="O15" i="9"/>
  <c r="N15" i="9"/>
  <c r="L15" i="9"/>
  <c r="K15" i="9"/>
  <c r="J15" i="9"/>
  <c r="I15" i="9"/>
  <c r="F15" i="9"/>
  <c r="E15" i="9"/>
  <c r="D15" i="9"/>
  <c r="C15" i="9"/>
  <c r="AA14" i="9"/>
  <c r="Z14" i="9"/>
  <c r="Y14" i="9"/>
  <c r="X14" i="9"/>
  <c r="V14" i="9"/>
  <c r="U14" i="9"/>
  <c r="T14" i="9"/>
  <c r="S14" i="9"/>
  <c r="Q14" i="9"/>
  <c r="P14" i="9"/>
  <c r="O14" i="9"/>
  <c r="N14" i="9"/>
  <c r="L14" i="9"/>
  <c r="K14" i="9"/>
  <c r="J14" i="9"/>
  <c r="I14" i="9"/>
  <c r="F14" i="9"/>
  <c r="E14" i="9"/>
  <c r="D14" i="9"/>
  <c r="C14" i="9"/>
  <c r="AA13" i="9"/>
  <c r="Z13" i="9"/>
  <c r="Y13" i="9"/>
  <c r="X13" i="9"/>
  <c r="V13" i="9"/>
  <c r="U13" i="9"/>
  <c r="T13" i="9"/>
  <c r="S13" i="9"/>
  <c r="Q13" i="9"/>
  <c r="P13" i="9"/>
  <c r="O13" i="9"/>
  <c r="N13" i="9"/>
  <c r="L13" i="9"/>
  <c r="K13" i="9"/>
  <c r="J13" i="9"/>
  <c r="I13" i="9"/>
  <c r="F13" i="9"/>
  <c r="E13" i="9"/>
  <c r="D13" i="9"/>
  <c r="C13" i="9"/>
  <c r="AA12" i="9"/>
  <c r="Z12" i="9"/>
  <c r="Y12" i="9"/>
  <c r="X12" i="9"/>
  <c r="V12" i="9"/>
  <c r="U12" i="9"/>
  <c r="T12" i="9"/>
  <c r="S12" i="9"/>
  <c r="W12" i="9" s="1"/>
  <c r="Q12" i="9"/>
  <c r="P12" i="9"/>
  <c r="O12" i="9"/>
  <c r="N12" i="9"/>
  <c r="L12" i="9"/>
  <c r="K12" i="9"/>
  <c r="J12" i="9"/>
  <c r="I12" i="9"/>
  <c r="F12" i="9"/>
  <c r="E12" i="9"/>
  <c r="D12" i="9"/>
  <c r="C12" i="9"/>
  <c r="G12" i="9" s="1"/>
  <c r="AA11" i="9"/>
  <c r="Z11" i="9"/>
  <c r="Y11" i="9"/>
  <c r="X11" i="9"/>
  <c r="V11" i="9"/>
  <c r="U11" i="9"/>
  <c r="T11" i="9"/>
  <c r="S11" i="9"/>
  <c r="Q11" i="9"/>
  <c r="P11" i="9"/>
  <c r="O11" i="9"/>
  <c r="N11" i="9"/>
  <c r="R11" i="9" s="1"/>
  <c r="L11" i="9"/>
  <c r="K11" i="9"/>
  <c r="J11" i="9"/>
  <c r="I11" i="9"/>
  <c r="F11" i="9"/>
  <c r="E11" i="9"/>
  <c r="D11" i="9"/>
  <c r="C11" i="9"/>
  <c r="AA10" i="9"/>
  <c r="Z10" i="9"/>
  <c r="Y10" i="9"/>
  <c r="X10" i="9"/>
  <c r="AB10" i="9" s="1"/>
  <c r="V10" i="9"/>
  <c r="U10" i="9"/>
  <c r="T10" i="9"/>
  <c r="S10" i="9"/>
  <c r="Q10" i="9"/>
  <c r="P10" i="9"/>
  <c r="O10" i="9"/>
  <c r="N10" i="9"/>
  <c r="L10" i="9"/>
  <c r="K10" i="9"/>
  <c r="J10" i="9"/>
  <c r="I10" i="9"/>
  <c r="F10" i="9"/>
  <c r="E10" i="9"/>
  <c r="D10" i="9"/>
  <c r="C10" i="9"/>
  <c r="AA9" i="9"/>
  <c r="Z9" i="9"/>
  <c r="Y9" i="9"/>
  <c r="X9" i="9"/>
  <c r="V9" i="9"/>
  <c r="U9" i="9"/>
  <c r="T9" i="9"/>
  <c r="S9" i="9"/>
  <c r="Q9" i="9"/>
  <c r="P9" i="9"/>
  <c r="O9" i="9"/>
  <c r="N9" i="9"/>
  <c r="L9" i="9"/>
  <c r="K9" i="9"/>
  <c r="J9" i="9"/>
  <c r="I9" i="9"/>
  <c r="F9" i="9"/>
  <c r="E9" i="9"/>
  <c r="D9" i="9"/>
  <c r="C9" i="9"/>
  <c r="AA8" i="9"/>
  <c r="Z8" i="9"/>
  <c r="Y8" i="9"/>
  <c r="X8" i="9"/>
  <c r="V8" i="9"/>
  <c r="U8" i="9"/>
  <c r="T8" i="9"/>
  <c r="S8" i="9"/>
  <c r="Q8" i="9"/>
  <c r="P8" i="9"/>
  <c r="O8" i="9"/>
  <c r="N8" i="9"/>
  <c r="L8" i="9"/>
  <c r="K8" i="9"/>
  <c r="J8" i="9"/>
  <c r="M8" i="9" s="1"/>
  <c r="I8" i="9"/>
  <c r="F8" i="9"/>
  <c r="E8" i="9"/>
  <c r="D8" i="9"/>
  <c r="C8" i="9"/>
  <c r="AA7" i="9"/>
  <c r="Z7" i="9"/>
  <c r="Y7" i="9"/>
  <c r="X7" i="9"/>
  <c r="V7" i="9"/>
  <c r="U7" i="9"/>
  <c r="T7" i="9"/>
  <c r="S7" i="9"/>
  <c r="Q7" i="9"/>
  <c r="P7" i="9"/>
  <c r="O7" i="9"/>
  <c r="N7" i="9"/>
  <c r="L7" i="9"/>
  <c r="K7" i="9"/>
  <c r="J7" i="9"/>
  <c r="I7" i="9"/>
  <c r="F7" i="9"/>
  <c r="E7" i="9"/>
  <c r="D7" i="9"/>
  <c r="C7" i="9"/>
  <c r="AA6" i="9"/>
  <c r="AB6" i="9" s="1"/>
  <c r="Z6" i="9"/>
  <c r="Y6" i="9"/>
  <c r="X6" i="9"/>
  <c r="V6" i="9"/>
  <c r="U6" i="9"/>
  <c r="T6" i="9"/>
  <c r="S6" i="9"/>
  <c r="Q6" i="9"/>
  <c r="P6" i="9"/>
  <c r="O6" i="9"/>
  <c r="R6" i="9" s="1"/>
  <c r="N6" i="9"/>
  <c r="L6" i="9"/>
  <c r="K6" i="9"/>
  <c r="J6" i="9"/>
  <c r="I6" i="9"/>
  <c r="F6" i="9"/>
  <c r="E6" i="9"/>
  <c r="D6" i="9"/>
  <c r="C6" i="9"/>
  <c r="AA5" i="9"/>
  <c r="Z5" i="9"/>
  <c r="Y5" i="9"/>
  <c r="X5" i="9"/>
  <c r="V5" i="9"/>
  <c r="U5" i="9"/>
  <c r="T5" i="9"/>
  <c r="S5" i="9"/>
  <c r="Q5" i="9"/>
  <c r="P5" i="9"/>
  <c r="O5" i="9"/>
  <c r="N5" i="9"/>
  <c r="L5" i="9"/>
  <c r="K5" i="9"/>
  <c r="J5" i="9"/>
  <c r="I5" i="9"/>
  <c r="F5" i="9"/>
  <c r="E5" i="9"/>
  <c r="D5" i="9"/>
  <c r="C5" i="9"/>
  <c r="E55" i="8"/>
  <c r="B55" i="8"/>
  <c r="N53" i="8"/>
  <c r="M53" i="8"/>
  <c r="L53" i="8"/>
  <c r="K53" i="8"/>
  <c r="I53" i="8"/>
  <c r="H53" i="8"/>
  <c r="G53" i="8"/>
  <c r="F53" i="8"/>
  <c r="D53" i="8"/>
  <c r="C53" i="8"/>
  <c r="N52" i="8"/>
  <c r="M52" i="8"/>
  <c r="L52" i="8"/>
  <c r="K52" i="8"/>
  <c r="I52" i="8"/>
  <c r="H52" i="8"/>
  <c r="G52" i="8"/>
  <c r="F52" i="8"/>
  <c r="D52" i="8"/>
  <c r="C52" i="8"/>
  <c r="N51" i="8"/>
  <c r="M51" i="8"/>
  <c r="L51" i="8"/>
  <c r="K51" i="8"/>
  <c r="I51" i="8"/>
  <c r="H51" i="8"/>
  <c r="G51" i="8"/>
  <c r="F51" i="8"/>
  <c r="D51" i="8"/>
  <c r="C51" i="8"/>
  <c r="N50" i="8"/>
  <c r="M50" i="8"/>
  <c r="L50" i="8"/>
  <c r="K50" i="8"/>
  <c r="I50" i="8"/>
  <c r="H50" i="8"/>
  <c r="G50" i="8"/>
  <c r="F50" i="8"/>
  <c r="D50" i="8"/>
  <c r="C50" i="8"/>
  <c r="N49" i="8"/>
  <c r="M49" i="8"/>
  <c r="L49" i="8"/>
  <c r="K49" i="8"/>
  <c r="I49" i="8"/>
  <c r="H49" i="8"/>
  <c r="G49" i="8"/>
  <c r="F49" i="8"/>
  <c r="D49" i="8"/>
  <c r="C49" i="8"/>
  <c r="N48" i="8"/>
  <c r="M48" i="8"/>
  <c r="L48" i="8"/>
  <c r="K48" i="8"/>
  <c r="I48" i="8"/>
  <c r="H48" i="8"/>
  <c r="G48" i="8"/>
  <c r="F48" i="8"/>
  <c r="D48" i="8"/>
  <c r="C48" i="8"/>
  <c r="N47" i="8"/>
  <c r="M47" i="8"/>
  <c r="L47" i="8"/>
  <c r="K47" i="8"/>
  <c r="I47" i="8"/>
  <c r="H47" i="8"/>
  <c r="G47" i="8"/>
  <c r="F47" i="8"/>
  <c r="D47" i="8"/>
  <c r="C47" i="8"/>
  <c r="N46" i="8"/>
  <c r="M46" i="8"/>
  <c r="L46" i="8"/>
  <c r="K46" i="8"/>
  <c r="I46" i="8"/>
  <c r="H46" i="8"/>
  <c r="G46" i="8"/>
  <c r="F46" i="8"/>
  <c r="D46" i="8"/>
  <c r="C46" i="8"/>
  <c r="N45" i="8"/>
  <c r="M45" i="8"/>
  <c r="L45" i="8"/>
  <c r="K45" i="8"/>
  <c r="I45" i="8"/>
  <c r="H45" i="8"/>
  <c r="G45" i="8"/>
  <c r="F45" i="8"/>
  <c r="D45" i="8"/>
  <c r="C45" i="8"/>
  <c r="N44" i="8"/>
  <c r="M44" i="8"/>
  <c r="L44" i="8"/>
  <c r="K44" i="8"/>
  <c r="I44" i="8"/>
  <c r="H44" i="8"/>
  <c r="G44" i="8"/>
  <c r="F44" i="8"/>
  <c r="D44" i="8"/>
  <c r="C44" i="8"/>
  <c r="N43" i="8"/>
  <c r="M43" i="8"/>
  <c r="L43" i="8"/>
  <c r="K43" i="8"/>
  <c r="I43" i="8"/>
  <c r="H43" i="8"/>
  <c r="G43" i="8"/>
  <c r="F43" i="8"/>
  <c r="D43" i="8"/>
  <c r="C43" i="8"/>
  <c r="N42" i="8"/>
  <c r="M42" i="8"/>
  <c r="L42" i="8"/>
  <c r="K42" i="8"/>
  <c r="I42" i="8"/>
  <c r="H42" i="8"/>
  <c r="G42" i="8"/>
  <c r="F42" i="8"/>
  <c r="D42" i="8"/>
  <c r="C42" i="8"/>
  <c r="N41" i="8"/>
  <c r="M41" i="8"/>
  <c r="L41" i="8"/>
  <c r="K41" i="8"/>
  <c r="I41" i="8"/>
  <c r="H41" i="8"/>
  <c r="G41" i="8"/>
  <c r="F41" i="8"/>
  <c r="D41" i="8"/>
  <c r="C41" i="8"/>
  <c r="N40" i="8"/>
  <c r="M40" i="8"/>
  <c r="L40" i="8"/>
  <c r="K40" i="8"/>
  <c r="I40" i="8"/>
  <c r="H40" i="8"/>
  <c r="G40" i="8"/>
  <c r="F40" i="8"/>
  <c r="D40" i="8"/>
  <c r="C40" i="8"/>
  <c r="N39" i="8"/>
  <c r="M39" i="8"/>
  <c r="L39" i="8"/>
  <c r="K39" i="8"/>
  <c r="I39" i="8"/>
  <c r="H39" i="8"/>
  <c r="G39" i="8"/>
  <c r="F39" i="8"/>
  <c r="D39" i="8"/>
  <c r="C39" i="8"/>
  <c r="N38" i="8"/>
  <c r="M38" i="8"/>
  <c r="L38" i="8"/>
  <c r="K38" i="8"/>
  <c r="I38" i="8"/>
  <c r="H38" i="8"/>
  <c r="G38" i="8"/>
  <c r="F38" i="8"/>
  <c r="D38" i="8"/>
  <c r="C38" i="8"/>
  <c r="N36" i="8"/>
  <c r="M36" i="8"/>
  <c r="L36" i="8"/>
  <c r="K36" i="8"/>
  <c r="I36" i="8"/>
  <c r="H36" i="8"/>
  <c r="G36" i="8"/>
  <c r="F36" i="8"/>
  <c r="D36" i="8"/>
  <c r="C36" i="8"/>
  <c r="N35" i="8"/>
  <c r="M35" i="8"/>
  <c r="L35" i="8"/>
  <c r="K35" i="8"/>
  <c r="I35" i="8"/>
  <c r="H35" i="8"/>
  <c r="G35" i="8"/>
  <c r="F35" i="8"/>
  <c r="D35" i="8"/>
  <c r="C35" i="8"/>
  <c r="N34" i="8"/>
  <c r="M34" i="8"/>
  <c r="L34" i="8"/>
  <c r="K34" i="8"/>
  <c r="I34" i="8"/>
  <c r="H34" i="8"/>
  <c r="G34" i="8"/>
  <c r="F34" i="8"/>
  <c r="D34" i="8"/>
  <c r="C34" i="8"/>
  <c r="N33" i="8"/>
  <c r="M33" i="8"/>
  <c r="L33" i="8"/>
  <c r="K33" i="8"/>
  <c r="I33" i="8"/>
  <c r="H33" i="8"/>
  <c r="G33" i="8"/>
  <c r="F33" i="8"/>
  <c r="D33" i="8"/>
  <c r="C33" i="8"/>
  <c r="N32" i="8"/>
  <c r="M32" i="8"/>
  <c r="L32" i="8"/>
  <c r="K32" i="8"/>
  <c r="I32" i="8"/>
  <c r="H32" i="8"/>
  <c r="G32" i="8"/>
  <c r="F32" i="8"/>
  <c r="D32" i="8"/>
  <c r="C32" i="8"/>
  <c r="N31" i="8"/>
  <c r="M31" i="8"/>
  <c r="L31" i="8"/>
  <c r="K31" i="8"/>
  <c r="I31" i="8"/>
  <c r="H31" i="8"/>
  <c r="G31" i="8"/>
  <c r="F31" i="8"/>
  <c r="D31" i="8"/>
  <c r="C31" i="8"/>
  <c r="N30" i="8"/>
  <c r="M30" i="8"/>
  <c r="L30" i="8"/>
  <c r="K30" i="8"/>
  <c r="I30" i="8"/>
  <c r="H30" i="8"/>
  <c r="G30" i="8"/>
  <c r="F30" i="8"/>
  <c r="D30" i="8"/>
  <c r="C30" i="8"/>
  <c r="N29" i="8"/>
  <c r="M29" i="8"/>
  <c r="L29" i="8"/>
  <c r="K29" i="8"/>
  <c r="I29" i="8"/>
  <c r="H29" i="8"/>
  <c r="G29" i="8"/>
  <c r="F29" i="8"/>
  <c r="D29" i="8"/>
  <c r="C29" i="8"/>
  <c r="N28" i="8"/>
  <c r="M28" i="8"/>
  <c r="L28" i="8"/>
  <c r="K28" i="8"/>
  <c r="I28" i="8"/>
  <c r="H28" i="8"/>
  <c r="G28" i="8"/>
  <c r="F28" i="8"/>
  <c r="D28" i="8"/>
  <c r="C28" i="8"/>
  <c r="N27" i="8"/>
  <c r="M27" i="8"/>
  <c r="L27" i="8"/>
  <c r="K27" i="8"/>
  <c r="I27" i="8"/>
  <c r="H27" i="8"/>
  <c r="G27" i="8"/>
  <c r="F27" i="8"/>
  <c r="D27" i="8"/>
  <c r="C27" i="8"/>
  <c r="N25" i="8"/>
  <c r="M25" i="8"/>
  <c r="L25" i="8"/>
  <c r="K25" i="8"/>
  <c r="I25" i="8"/>
  <c r="H25" i="8"/>
  <c r="G25" i="8"/>
  <c r="F25" i="8"/>
  <c r="D25" i="8"/>
  <c r="C25" i="8"/>
  <c r="N24" i="8"/>
  <c r="M24" i="8"/>
  <c r="L24" i="8"/>
  <c r="K24" i="8"/>
  <c r="I24" i="8"/>
  <c r="H24" i="8"/>
  <c r="G24" i="8"/>
  <c r="F24" i="8"/>
  <c r="D24" i="8"/>
  <c r="C24" i="8"/>
  <c r="N23" i="8"/>
  <c r="M23" i="8"/>
  <c r="L23" i="8"/>
  <c r="K23" i="8"/>
  <c r="I23" i="8"/>
  <c r="H23" i="8"/>
  <c r="G23" i="8"/>
  <c r="F23" i="8"/>
  <c r="D23" i="8"/>
  <c r="C23" i="8"/>
  <c r="N22" i="8"/>
  <c r="M22" i="8"/>
  <c r="L22" i="8"/>
  <c r="K22" i="8"/>
  <c r="I22" i="8"/>
  <c r="H22" i="8"/>
  <c r="G22" i="8"/>
  <c r="F22" i="8"/>
  <c r="D22" i="8"/>
  <c r="C22" i="8"/>
  <c r="N21" i="8"/>
  <c r="M21" i="8"/>
  <c r="L21" i="8"/>
  <c r="K21" i="8"/>
  <c r="I21" i="8"/>
  <c r="H21" i="8"/>
  <c r="G21" i="8"/>
  <c r="F21" i="8"/>
  <c r="D21" i="8"/>
  <c r="C21" i="8"/>
  <c r="N20" i="8"/>
  <c r="M20" i="8"/>
  <c r="L20" i="8"/>
  <c r="K20" i="8"/>
  <c r="I20" i="8"/>
  <c r="H20" i="8"/>
  <c r="G20" i="8"/>
  <c r="F20" i="8"/>
  <c r="D20" i="8"/>
  <c r="C20" i="8"/>
  <c r="N19" i="8"/>
  <c r="M19" i="8"/>
  <c r="L19" i="8"/>
  <c r="K19" i="8"/>
  <c r="I19" i="8"/>
  <c r="H19" i="8"/>
  <c r="G19" i="8"/>
  <c r="F19" i="8"/>
  <c r="D19" i="8"/>
  <c r="C19" i="8"/>
  <c r="N18" i="8"/>
  <c r="M18" i="8"/>
  <c r="L18" i="8"/>
  <c r="K18" i="8"/>
  <c r="I18" i="8"/>
  <c r="H18" i="8"/>
  <c r="G18" i="8"/>
  <c r="F18" i="8"/>
  <c r="D18" i="8"/>
  <c r="C18" i="8"/>
  <c r="N17" i="8"/>
  <c r="M17" i="8"/>
  <c r="L17" i="8"/>
  <c r="K17" i="8"/>
  <c r="I17" i="8"/>
  <c r="H17" i="8"/>
  <c r="G17" i="8"/>
  <c r="F17" i="8"/>
  <c r="D17" i="8"/>
  <c r="C17" i="8"/>
  <c r="N16" i="8"/>
  <c r="M16" i="8"/>
  <c r="L16" i="8"/>
  <c r="K16" i="8"/>
  <c r="I16" i="8"/>
  <c r="H16" i="8"/>
  <c r="G16" i="8"/>
  <c r="F16" i="8"/>
  <c r="D16" i="8"/>
  <c r="C16" i="8"/>
  <c r="N15" i="8"/>
  <c r="M15" i="8"/>
  <c r="L15" i="8"/>
  <c r="K15" i="8"/>
  <c r="I15" i="8"/>
  <c r="H15" i="8"/>
  <c r="G15" i="8"/>
  <c r="F15" i="8"/>
  <c r="D15" i="8"/>
  <c r="C15" i="8"/>
  <c r="N14" i="8"/>
  <c r="M14" i="8"/>
  <c r="L14" i="8"/>
  <c r="K14" i="8"/>
  <c r="I14" i="8"/>
  <c r="H14" i="8"/>
  <c r="G14" i="8"/>
  <c r="F14" i="8"/>
  <c r="D14" i="8"/>
  <c r="C14" i="8"/>
  <c r="N12" i="8"/>
  <c r="M12" i="8"/>
  <c r="L12" i="8"/>
  <c r="K12" i="8"/>
  <c r="I12" i="8"/>
  <c r="H12" i="8"/>
  <c r="G12" i="8"/>
  <c r="F12" i="8"/>
  <c r="D12" i="8"/>
  <c r="C12" i="8"/>
  <c r="N11" i="8"/>
  <c r="M11" i="8"/>
  <c r="L11" i="8"/>
  <c r="K11" i="8"/>
  <c r="I11" i="8"/>
  <c r="H11" i="8"/>
  <c r="G11" i="8"/>
  <c r="F11" i="8"/>
  <c r="D11" i="8"/>
  <c r="C11" i="8"/>
  <c r="N10" i="8"/>
  <c r="M10" i="8"/>
  <c r="L10" i="8"/>
  <c r="K10" i="8"/>
  <c r="I10" i="8"/>
  <c r="H10" i="8"/>
  <c r="G10" i="8"/>
  <c r="F10" i="8"/>
  <c r="D10" i="8"/>
  <c r="C10" i="8"/>
  <c r="N9" i="8"/>
  <c r="M9" i="8"/>
  <c r="L9" i="8"/>
  <c r="K9" i="8"/>
  <c r="I9" i="8"/>
  <c r="H9" i="8"/>
  <c r="G9" i="8"/>
  <c r="F9" i="8"/>
  <c r="D9" i="8"/>
  <c r="C9" i="8"/>
  <c r="N8" i="8"/>
  <c r="M8" i="8"/>
  <c r="L8" i="8"/>
  <c r="K8" i="8"/>
  <c r="I8" i="8"/>
  <c r="H8" i="8"/>
  <c r="G8" i="8"/>
  <c r="F8" i="8"/>
  <c r="D8" i="8"/>
  <c r="C8" i="8"/>
  <c r="N7" i="8"/>
  <c r="M7" i="8"/>
  <c r="L7" i="8"/>
  <c r="K7" i="8"/>
  <c r="I7" i="8"/>
  <c r="H7" i="8"/>
  <c r="G7" i="8"/>
  <c r="F7" i="8"/>
  <c r="D7" i="8"/>
  <c r="C7" i="8"/>
  <c r="N6" i="8"/>
  <c r="M6" i="8"/>
  <c r="L6" i="8"/>
  <c r="K6" i="8"/>
  <c r="I6" i="8"/>
  <c r="H6" i="8"/>
  <c r="G6" i="8"/>
  <c r="F6" i="8"/>
  <c r="D6" i="8"/>
  <c r="C6" i="8"/>
  <c r="N5" i="8"/>
  <c r="M5" i="8"/>
  <c r="L5" i="8"/>
  <c r="K5" i="8"/>
  <c r="I5" i="8"/>
  <c r="H5" i="8"/>
  <c r="G5" i="8"/>
  <c r="F5" i="8"/>
  <c r="D5" i="8"/>
  <c r="C5" i="8"/>
  <c r="N4" i="8"/>
  <c r="M4" i="8"/>
  <c r="L4" i="8"/>
  <c r="K4" i="8"/>
  <c r="I4" i="8"/>
  <c r="H4" i="8"/>
  <c r="G4" i="8"/>
  <c r="F4" i="8"/>
  <c r="D4" i="8"/>
  <c r="C4" i="8"/>
  <c r="E54" i="7"/>
  <c r="D54" i="7"/>
  <c r="C54" i="7"/>
  <c r="F54" i="7" s="1"/>
  <c r="AD52" i="7"/>
  <c r="AC52" i="7"/>
  <c r="AB52" i="7"/>
  <c r="Y52" i="7"/>
  <c r="X52" i="7"/>
  <c r="W52" i="7"/>
  <c r="T52" i="7"/>
  <c r="S52" i="7"/>
  <c r="R52" i="7"/>
  <c r="O52" i="7"/>
  <c r="N52" i="7"/>
  <c r="M52" i="7"/>
  <c r="J52" i="7"/>
  <c r="I52" i="7"/>
  <c r="H52" i="7"/>
  <c r="F52" i="7"/>
  <c r="AD51" i="7"/>
  <c r="AC51" i="7"/>
  <c r="AB51" i="7"/>
  <c r="Y51" i="7"/>
  <c r="X51" i="7"/>
  <c r="W51" i="7"/>
  <c r="T51" i="7"/>
  <c r="S51" i="7"/>
  <c r="R51" i="7"/>
  <c r="O51" i="7"/>
  <c r="N51" i="7"/>
  <c r="M51" i="7"/>
  <c r="J51" i="7"/>
  <c r="I51" i="7"/>
  <c r="H51" i="7"/>
  <c r="F51" i="7"/>
  <c r="AD50" i="7"/>
  <c r="AC50" i="7"/>
  <c r="AB50" i="7"/>
  <c r="Y50" i="7"/>
  <c r="X50" i="7"/>
  <c r="W50" i="7"/>
  <c r="T50" i="7"/>
  <c r="S50" i="7"/>
  <c r="R50" i="7"/>
  <c r="O50" i="7"/>
  <c r="N50" i="7"/>
  <c r="M50" i="7"/>
  <c r="J50" i="7"/>
  <c r="I50" i="7"/>
  <c r="H50" i="7"/>
  <c r="F50" i="7"/>
  <c r="AD49" i="7"/>
  <c r="AC49" i="7"/>
  <c r="AB49" i="7"/>
  <c r="Y49" i="7"/>
  <c r="X49" i="7"/>
  <c r="W49" i="7"/>
  <c r="T49" i="7"/>
  <c r="S49" i="7"/>
  <c r="R49" i="7"/>
  <c r="O49" i="7"/>
  <c r="N49" i="7"/>
  <c r="M49" i="7"/>
  <c r="J49" i="7"/>
  <c r="I49" i="7"/>
  <c r="H49" i="7"/>
  <c r="F49" i="7"/>
  <c r="AD48" i="7"/>
  <c r="AC48" i="7"/>
  <c r="AB48" i="7"/>
  <c r="Y48" i="7"/>
  <c r="X48" i="7"/>
  <c r="W48" i="7"/>
  <c r="T48" i="7"/>
  <c r="S48" i="7"/>
  <c r="R48" i="7"/>
  <c r="O48" i="7"/>
  <c r="N48" i="7"/>
  <c r="M48" i="7"/>
  <c r="J48" i="7"/>
  <c r="I48" i="7"/>
  <c r="H48" i="7"/>
  <c r="F48" i="7"/>
  <c r="AD47" i="7"/>
  <c r="AC47" i="7"/>
  <c r="AB47" i="7"/>
  <c r="Y47" i="7"/>
  <c r="X47" i="7"/>
  <c r="W47" i="7"/>
  <c r="T47" i="7"/>
  <c r="S47" i="7"/>
  <c r="R47" i="7"/>
  <c r="O47" i="7"/>
  <c r="N47" i="7"/>
  <c r="M47" i="7"/>
  <c r="P47" i="7" s="1"/>
  <c r="J47" i="7"/>
  <c r="I47" i="7"/>
  <c r="H47" i="7"/>
  <c r="F47" i="7"/>
  <c r="AD46" i="7"/>
  <c r="AC46" i="7"/>
  <c r="AB46" i="7"/>
  <c r="Y46" i="7"/>
  <c r="X46" i="7"/>
  <c r="W46" i="7"/>
  <c r="T46" i="7"/>
  <c r="S46" i="7"/>
  <c r="R46" i="7"/>
  <c r="O46" i="7"/>
  <c r="N46" i="7"/>
  <c r="M46" i="7"/>
  <c r="J46" i="7"/>
  <c r="I46" i="7"/>
  <c r="H46" i="7"/>
  <c r="F46" i="7"/>
  <c r="AD45" i="7"/>
  <c r="AC45" i="7"/>
  <c r="AB45" i="7"/>
  <c r="Y45" i="7"/>
  <c r="X45" i="7"/>
  <c r="W45" i="7"/>
  <c r="T45" i="7"/>
  <c r="S45" i="7"/>
  <c r="R45" i="7"/>
  <c r="O45" i="7"/>
  <c r="N45" i="7"/>
  <c r="M45" i="7"/>
  <c r="J45" i="7"/>
  <c r="I45" i="7"/>
  <c r="H45" i="7"/>
  <c r="F45" i="7"/>
  <c r="AD44" i="7"/>
  <c r="AC44" i="7"/>
  <c r="AB44" i="7"/>
  <c r="Y44" i="7"/>
  <c r="X44" i="7"/>
  <c r="W44" i="7"/>
  <c r="T44" i="7"/>
  <c r="S44" i="7"/>
  <c r="R44" i="7"/>
  <c r="O44" i="7"/>
  <c r="N44" i="7"/>
  <c r="M44" i="7"/>
  <c r="P44" i="7" s="1"/>
  <c r="J44" i="7"/>
  <c r="I44" i="7"/>
  <c r="H44" i="7"/>
  <c r="F44" i="7"/>
  <c r="AD43" i="7"/>
  <c r="AC43" i="7"/>
  <c r="AB43" i="7"/>
  <c r="Y43" i="7"/>
  <c r="X43" i="7"/>
  <c r="W43" i="7"/>
  <c r="T43" i="7"/>
  <c r="S43" i="7"/>
  <c r="R43" i="7"/>
  <c r="O43" i="7"/>
  <c r="N43" i="7"/>
  <c r="M43" i="7"/>
  <c r="J43" i="7"/>
  <c r="I43" i="7"/>
  <c r="H43" i="7"/>
  <c r="F43" i="7"/>
  <c r="AD42" i="7"/>
  <c r="AC42" i="7"/>
  <c r="AB42" i="7"/>
  <c r="Y42" i="7"/>
  <c r="X42" i="7"/>
  <c r="W42" i="7"/>
  <c r="T42" i="7"/>
  <c r="S42" i="7"/>
  <c r="R42" i="7"/>
  <c r="O42" i="7"/>
  <c r="N42" i="7"/>
  <c r="M42" i="7"/>
  <c r="J42" i="7"/>
  <c r="I42" i="7"/>
  <c r="H42" i="7"/>
  <c r="F42" i="7"/>
  <c r="AD41" i="7"/>
  <c r="AC41" i="7"/>
  <c r="AB41" i="7"/>
  <c r="Y41" i="7"/>
  <c r="X41" i="7"/>
  <c r="W41" i="7"/>
  <c r="T41" i="7"/>
  <c r="S41" i="7"/>
  <c r="R41" i="7"/>
  <c r="O41" i="7"/>
  <c r="N41" i="7"/>
  <c r="M41" i="7"/>
  <c r="P41" i="7" s="1"/>
  <c r="J41" i="7"/>
  <c r="I41" i="7"/>
  <c r="H41" i="7"/>
  <c r="F41" i="7"/>
  <c r="AD40" i="7"/>
  <c r="AC40" i="7"/>
  <c r="AB40" i="7"/>
  <c r="Y40" i="7"/>
  <c r="X40" i="7"/>
  <c r="W40" i="7"/>
  <c r="T40" i="7"/>
  <c r="S40" i="7"/>
  <c r="R40" i="7"/>
  <c r="O40" i="7"/>
  <c r="N40" i="7"/>
  <c r="M40" i="7"/>
  <c r="P40" i="7" s="1"/>
  <c r="J40" i="7"/>
  <c r="I40" i="7"/>
  <c r="H40" i="7"/>
  <c r="F40" i="7"/>
  <c r="AD39" i="7"/>
  <c r="AC39" i="7"/>
  <c r="AB39" i="7"/>
  <c r="Y39" i="7"/>
  <c r="X39" i="7"/>
  <c r="W39" i="7"/>
  <c r="T39" i="7"/>
  <c r="S39" i="7"/>
  <c r="R39" i="7"/>
  <c r="O39" i="7"/>
  <c r="N39" i="7"/>
  <c r="M39" i="7"/>
  <c r="J39" i="7"/>
  <c r="I39" i="7"/>
  <c r="H39" i="7"/>
  <c r="F39" i="7"/>
  <c r="AD38" i="7"/>
  <c r="AC38" i="7"/>
  <c r="AB38" i="7"/>
  <c r="Y38" i="7"/>
  <c r="X38" i="7"/>
  <c r="W38" i="7"/>
  <c r="T38" i="7"/>
  <c r="S38" i="7"/>
  <c r="R38" i="7"/>
  <c r="O38" i="7"/>
  <c r="N38" i="7"/>
  <c r="M38" i="7"/>
  <c r="J38" i="7"/>
  <c r="I38" i="7"/>
  <c r="H38" i="7"/>
  <c r="F38" i="7"/>
  <c r="AD37" i="7"/>
  <c r="AC37" i="7"/>
  <c r="AB37" i="7"/>
  <c r="Y37" i="7"/>
  <c r="X37" i="7"/>
  <c r="W37" i="7"/>
  <c r="T37" i="7"/>
  <c r="S37" i="7"/>
  <c r="R37" i="7"/>
  <c r="O37" i="7"/>
  <c r="N37" i="7"/>
  <c r="M37" i="7"/>
  <c r="J37" i="7"/>
  <c r="I37" i="7"/>
  <c r="H37" i="7"/>
  <c r="F37" i="7"/>
  <c r="AD36" i="7"/>
  <c r="AE36" i="7" s="1"/>
  <c r="AC36" i="7"/>
  <c r="AB36" i="7"/>
  <c r="Y36" i="7"/>
  <c r="X36" i="7"/>
  <c r="W36" i="7"/>
  <c r="T36" i="7"/>
  <c r="S36" i="7"/>
  <c r="R36" i="7"/>
  <c r="O36" i="7"/>
  <c r="N36" i="7"/>
  <c r="M36" i="7"/>
  <c r="J36" i="7"/>
  <c r="I36" i="7"/>
  <c r="H36" i="7"/>
  <c r="F36" i="7"/>
  <c r="AD35" i="7"/>
  <c r="AC35" i="7"/>
  <c r="AB35" i="7"/>
  <c r="Y35" i="7"/>
  <c r="X35" i="7"/>
  <c r="W35" i="7"/>
  <c r="T35" i="7"/>
  <c r="S35" i="7"/>
  <c r="R35" i="7"/>
  <c r="O35" i="7"/>
  <c r="N35" i="7"/>
  <c r="M35" i="7"/>
  <c r="P35" i="7" s="1"/>
  <c r="J35" i="7"/>
  <c r="I35" i="7"/>
  <c r="H35" i="7"/>
  <c r="F35" i="7"/>
  <c r="AD34" i="7"/>
  <c r="AC34" i="7"/>
  <c r="AB34" i="7"/>
  <c r="Y34" i="7"/>
  <c r="X34" i="7"/>
  <c r="W34" i="7"/>
  <c r="T34" i="7"/>
  <c r="S34" i="7"/>
  <c r="R34" i="7"/>
  <c r="O34" i="7"/>
  <c r="N34" i="7"/>
  <c r="M34" i="7"/>
  <c r="P34" i="7" s="1"/>
  <c r="J34" i="7"/>
  <c r="I34" i="7"/>
  <c r="H34" i="7"/>
  <c r="F34" i="7"/>
  <c r="AD33" i="7"/>
  <c r="AC33" i="7"/>
  <c r="AB33" i="7"/>
  <c r="Y33" i="7"/>
  <c r="X33" i="7"/>
  <c r="W33" i="7"/>
  <c r="T33" i="7"/>
  <c r="S33" i="7"/>
  <c r="R33" i="7"/>
  <c r="O33" i="7"/>
  <c r="N33" i="7"/>
  <c r="M33" i="7"/>
  <c r="J33" i="7"/>
  <c r="I33" i="7"/>
  <c r="H33" i="7"/>
  <c r="F33" i="7"/>
  <c r="AD32" i="7"/>
  <c r="AC32" i="7"/>
  <c r="AB32" i="7"/>
  <c r="Y32" i="7"/>
  <c r="X32" i="7"/>
  <c r="W32" i="7"/>
  <c r="T32" i="7"/>
  <c r="S32" i="7"/>
  <c r="R32" i="7"/>
  <c r="O32" i="7"/>
  <c r="N32" i="7"/>
  <c r="M32" i="7"/>
  <c r="P32" i="7" s="1"/>
  <c r="J32" i="7"/>
  <c r="I32" i="7"/>
  <c r="H32" i="7"/>
  <c r="F32" i="7"/>
  <c r="AD31" i="7"/>
  <c r="AC31" i="7"/>
  <c r="AB31" i="7"/>
  <c r="Y31" i="7"/>
  <c r="X31" i="7"/>
  <c r="W31" i="7"/>
  <c r="T31" i="7"/>
  <c r="S31" i="7"/>
  <c r="R31" i="7"/>
  <c r="O31" i="7"/>
  <c r="N31" i="7"/>
  <c r="M31" i="7"/>
  <c r="P31" i="7" s="1"/>
  <c r="J31" i="7"/>
  <c r="I31" i="7"/>
  <c r="H31" i="7"/>
  <c r="F31" i="7"/>
  <c r="AD30" i="7"/>
  <c r="AC30" i="7"/>
  <c r="AB30" i="7"/>
  <c r="Y30" i="7"/>
  <c r="X30" i="7"/>
  <c r="W30" i="7"/>
  <c r="T30" i="7"/>
  <c r="S30" i="7"/>
  <c r="R30" i="7"/>
  <c r="O30" i="7"/>
  <c r="N30" i="7"/>
  <c r="M30" i="7"/>
  <c r="J30" i="7"/>
  <c r="I30" i="7"/>
  <c r="H30" i="7"/>
  <c r="F30" i="7"/>
  <c r="AD29" i="7"/>
  <c r="AC29" i="7"/>
  <c r="AB29" i="7"/>
  <c r="Y29" i="7"/>
  <c r="X29" i="7"/>
  <c r="W29" i="7"/>
  <c r="T29" i="7"/>
  <c r="S29" i="7"/>
  <c r="R29" i="7"/>
  <c r="O29" i="7"/>
  <c r="N29" i="7"/>
  <c r="M29" i="7"/>
  <c r="P29" i="7" s="1"/>
  <c r="J29" i="7"/>
  <c r="I29" i="7"/>
  <c r="H29" i="7"/>
  <c r="F29" i="7"/>
  <c r="AD28" i="7"/>
  <c r="AC28" i="7"/>
  <c r="AE28" i="7" s="1"/>
  <c r="AB28" i="7"/>
  <c r="Y28" i="7"/>
  <c r="X28" i="7"/>
  <c r="W28" i="7"/>
  <c r="T28" i="7"/>
  <c r="S28" i="7"/>
  <c r="R28" i="7"/>
  <c r="O28" i="7"/>
  <c r="N28" i="7"/>
  <c r="M28" i="7"/>
  <c r="J28" i="7"/>
  <c r="I28" i="7"/>
  <c r="H28" i="7"/>
  <c r="F28" i="7"/>
  <c r="AD27" i="7"/>
  <c r="AC27" i="7"/>
  <c r="AB27" i="7"/>
  <c r="Y27" i="7"/>
  <c r="X27" i="7"/>
  <c r="W27" i="7"/>
  <c r="T27" i="7"/>
  <c r="S27" i="7"/>
  <c r="R27" i="7"/>
  <c r="O27" i="7"/>
  <c r="N27" i="7"/>
  <c r="M27" i="7"/>
  <c r="J27" i="7"/>
  <c r="I27" i="7"/>
  <c r="H27" i="7"/>
  <c r="F27" i="7"/>
  <c r="AD26" i="7"/>
  <c r="AC26" i="7"/>
  <c r="AB26" i="7"/>
  <c r="Y26" i="7"/>
  <c r="X26" i="7"/>
  <c r="W26" i="7"/>
  <c r="T26" i="7"/>
  <c r="S26" i="7"/>
  <c r="R26" i="7"/>
  <c r="O26" i="7"/>
  <c r="N26" i="7"/>
  <c r="M26" i="7"/>
  <c r="J26" i="7"/>
  <c r="I26" i="7"/>
  <c r="H26" i="7"/>
  <c r="F26" i="7"/>
  <c r="AD25" i="7"/>
  <c r="AC25" i="7"/>
  <c r="AB25" i="7"/>
  <c r="Y25" i="7"/>
  <c r="X25" i="7"/>
  <c r="W25" i="7"/>
  <c r="T25" i="7"/>
  <c r="S25" i="7"/>
  <c r="R25" i="7"/>
  <c r="O25" i="7"/>
  <c r="N25" i="7"/>
  <c r="M25" i="7"/>
  <c r="J25" i="7"/>
  <c r="I25" i="7"/>
  <c r="H25" i="7"/>
  <c r="F25" i="7"/>
  <c r="AD24" i="7"/>
  <c r="AC24" i="7"/>
  <c r="AB24" i="7"/>
  <c r="Y24" i="7"/>
  <c r="X24" i="7"/>
  <c r="W24" i="7"/>
  <c r="T24" i="7"/>
  <c r="S24" i="7"/>
  <c r="R24" i="7"/>
  <c r="O24" i="7"/>
  <c r="N24" i="7"/>
  <c r="M24" i="7"/>
  <c r="J24" i="7"/>
  <c r="I24" i="7"/>
  <c r="H24" i="7"/>
  <c r="F24" i="7"/>
  <c r="AD23" i="7"/>
  <c r="AC23" i="7"/>
  <c r="AB23" i="7"/>
  <c r="Y23" i="7"/>
  <c r="X23" i="7"/>
  <c r="W23" i="7"/>
  <c r="T23" i="7"/>
  <c r="S23" i="7"/>
  <c r="R23" i="7"/>
  <c r="O23" i="7"/>
  <c r="N23" i="7"/>
  <c r="M23" i="7"/>
  <c r="J23" i="7"/>
  <c r="I23" i="7"/>
  <c r="H23" i="7"/>
  <c r="F23" i="7"/>
  <c r="AD22" i="7"/>
  <c r="AC22" i="7"/>
  <c r="AB22" i="7"/>
  <c r="Y22" i="7"/>
  <c r="X22" i="7"/>
  <c r="W22" i="7"/>
  <c r="T22" i="7"/>
  <c r="S22" i="7"/>
  <c r="R22" i="7"/>
  <c r="O22" i="7"/>
  <c r="N22" i="7"/>
  <c r="M22" i="7"/>
  <c r="J22" i="7"/>
  <c r="I22" i="7"/>
  <c r="H22" i="7"/>
  <c r="F22" i="7"/>
  <c r="AD21" i="7"/>
  <c r="AC21" i="7"/>
  <c r="AB21" i="7"/>
  <c r="Y21" i="7"/>
  <c r="X21" i="7"/>
  <c r="W21" i="7"/>
  <c r="T21" i="7"/>
  <c r="S21" i="7"/>
  <c r="R21" i="7"/>
  <c r="O21" i="7"/>
  <c r="N21" i="7"/>
  <c r="M21" i="7"/>
  <c r="J21" i="7"/>
  <c r="I21" i="7"/>
  <c r="H21" i="7"/>
  <c r="F21" i="7"/>
  <c r="AD20" i="7"/>
  <c r="AC20" i="7"/>
  <c r="AB20" i="7"/>
  <c r="Y20" i="7"/>
  <c r="X20" i="7"/>
  <c r="W20" i="7"/>
  <c r="Z20" i="7" s="1"/>
  <c r="T20" i="7"/>
  <c r="S20" i="7"/>
  <c r="R20" i="7"/>
  <c r="O20" i="7"/>
  <c r="N20" i="7"/>
  <c r="M20" i="7"/>
  <c r="P20" i="7" s="1"/>
  <c r="J20" i="7"/>
  <c r="I20" i="7"/>
  <c r="H20" i="7"/>
  <c r="F20" i="7"/>
  <c r="AD19" i="7"/>
  <c r="AC19" i="7"/>
  <c r="AB19" i="7"/>
  <c r="Y19" i="7"/>
  <c r="X19" i="7"/>
  <c r="W19" i="7"/>
  <c r="T19" i="7"/>
  <c r="S19" i="7"/>
  <c r="R19" i="7"/>
  <c r="O19" i="7"/>
  <c r="N19" i="7"/>
  <c r="M19" i="7"/>
  <c r="J19" i="7"/>
  <c r="I19" i="7"/>
  <c r="H19" i="7"/>
  <c r="F19" i="7"/>
  <c r="AD18" i="7"/>
  <c r="AC18" i="7"/>
  <c r="AB18" i="7"/>
  <c r="Y18" i="7"/>
  <c r="X18" i="7"/>
  <c r="W18" i="7"/>
  <c r="T18" i="7"/>
  <c r="S18" i="7"/>
  <c r="R18" i="7"/>
  <c r="O18" i="7"/>
  <c r="N18" i="7"/>
  <c r="M18" i="7"/>
  <c r="J18" i="7"/>
  <c r="I18" i="7"/>
  <c r="H18" i="7"/>
  <c r="F18" i="7"/>
  <c r="AD17" i="7"/>
  <c r="AC17" i="7"/>
  <c r="AB17" i="7"/>
  <c r="Y17" i="7"/>
  <c r="X17" i="7"/>
  <c r="W17" i="7"/>
  <c r="Z17" i="7" s="1"/>
  <c r="T17" i="7"/>
  <c r="S17" i="7"/>
  <c r="R17" i="7"/>
  <c r="O17" i="7"/>
  <c r="N17" i="7"/>
  <c r="M17" i="7"/>
  <c r="J17" i="7"/>
  <c r="I17" i="7"/>
  <c r="H17" i="7"/>
  <c r="F17" i="7"/>
  <c r="AD16" i="7"/>
  <c r="AC16" i="7"/>
  <c r="AB16" i="7"/>
  <c r="Y16" i="7"/>
  <c r="X16" i="7"/>
  <c r="W16" i="7"/>
  <c r="T16" i="7"/>
  <c r="S16" i="7"/>
  <c r="R16" i="7"/>
  <c r="O16" i="7"/>
  <c r="N16" i="7"/>
  <c r="M16" i="7"/>
  <c r="P16" i="7" s="1"/>
  <c r="J16" i="7"/>
  <c r="I16" i="7"/>
  <c r="H16" i="7"/>
  <c r="F16" i="7"/>
  <c r="AD15" i="7"/>
  <c r="AC15" i="7"/>
  <c r="AB15" i="7"/>
  <c r="Y15" i="7"/>
  <c r="X15" i="7"/>
  <c r="W15" i="7"/>
  <c r="T15" i="7"/>
  <c r="S15" i="7"/>
  <c r="R15" i="7"/>
  <c r="O15" i="7"/>
  <c r="N15" i="7"/>
  <c r="M15" i="7"/>
  <c r="J15" i="7"/>
  <c r="I15" i="7"/>
  <c r="H15" i="7"/>
  <c r="F15" i="7"/>
  <c r="AD14" i="7"/>
  <c r="AC14" i="7"/>
  <c r="AB14" i="7"/>
  <c r="Y14" i="7"/>
  <c r="X14" i="7"/>
  <c r="W14" i="7"/>
  <c r="T14" i="7"/>
  <c r="S14" i="7"/>
  <c r="R14" i="7"/>
  <c r="O14" i="7"/>
  <c r="N14" i="7"/>
  <c r="M14" i="7"/>
  <c r="J14" i="7"/>
  <c r="I14" i="7"/>
  <c r="H14" i="7"/>
  <c r="F14" i="7"/>
  <c r="AD13" i="7"/>
  <c r="AC13" i="7"/>
  <c r="AB13" i="7"/>
  <c r="Y13" i="7"/>
  <c r="X13" i="7"/>
  <c r="W13" i="7"/>
  <c r="T13" i="7"/>
  <c r="S13" i="7"/>
  <c r="R13" i="7"/>
  <c r="U13" i="7" s="1"/>
  <c r="O13" i="7"/>
  <c r="N13" i="7"/>
  <c r="M13" i="7"/>
  <c r="P13" i="7" s="1"/>
  <c r="J13" i="7"/>
  <c r="I13" i="7"/>
  <c r="H13" i="7"/>
  <c r="F13" i="7"/>
  <c r="AD12" i="7"/>
  <c r="AC12" i="7"/>
  <c r="AB12" i="7"/>
  <c r="Y12" i="7"/>
  <c r="X12" i="7"/>
  <c r="W12" i="7"/>
  <c r="T12" i="7"/>
  <c r="S12" i="7"/>
  <c r="R12" i="7"/>
  <c r="O12" i="7"/>
  <c r="N12" i="7"/>
  <c r="M12" i="7"/>
  <c r="J12" i="7"/>
  <c r="I12" i="7"/>
  <c r="H12" i="7"/>
  <c r="F12" i="7"/>
  <c r="AD11" i="7"/>
  <c r="AC11" i="7"/>
  <c r="AB11" i="7"/>
  <c r="Y11" i="7"/>
  <c r="X11" i="7"/>
  <c r="W11" i="7"/>
  <c r="Z11" i="7" s="1"/>
  <c r="T11" i="7"/>
  <c r="S11" i="7"/>
  <c r="R11" i="7"/>
  <c r="O11" i="7"/>
  <c r="N11" i="7"/>
  <c r="M11" i="7"/>
  <c r="J11" i="7"/>
  <c r="I11" i="7"/>
  <c r="H11" i="7"/>
  <c r="F11" i="7"/>
  <c r="AD10" i="7"/>
  <c r="AC10" i="7"/>
  <c r="AB10" i="7"/>
  <c r="Y10" i="7"/>
  <c r="X10" i="7"/>
  <c r="W10" i="7"/>
  <c r="T10" i="7"/>
  <c r="S10" i="7"/>
  <c r="R10" i="7"/>
  <c r="O10" i="7"/>
  <c r="N10" i="7"/>
  <c r="M10" i="7"/>
  <c r="J10" i="7"/>
  <c r="I10" i="7"/>
  <c r="H10" i="7"/>
  <c r="F10" i="7"/>
  <c r="AD9" i="7"/>
  <c r="AC9" i="7"/>
  <c r="AB9" i="7"/>
  <c r="Y9" i="7"/>
  <c r="X9" i="7"/>
  <c r="W9" i="7"/>
  <c r="T9" i="7"/>
  <c r="S9" i="7"/>
  <c r="R9" i="7"/>
  <c r="O9" i="7"/>
  <c r="N9" i="7"/>
  <c r="M9" i="7"/>
  <c r="J9" i="7"/>
  <c r="I9" i="7"/>
  <c r="H9" i="7"/>
  <c r="F9" i="7"/>
  <c r="AE8" i="7"/>
  <c r="AD8" i="7"/>
  <c r="AC8" i="7"/>
  <c r="AB8" i="7"/>
  <c r="Y8" i="7"/>
  <c r="X8" i="7"/>
  <c r="W8" i="7"/>
  <c r="T8" i="7"/>
  <c r="S8" i="7"/>
  <c r="R8" i="7"/>
  <c r="O8" i="7"/>
  <c r="N8" i="7"/>
  <c r="M8" i="7"/>
  <c r="J8" i="7"/>
  <c r="I8" i="7"/>
  <c r="H8" i="7"/>
  <c r="K8" i="7" s="1"/>
  <c r="F8" i="7"/>
  <c r="AD7" i="7"/>
  <c r="AC7" i="7"/>
  <c r="AB7" i="7"/>
  <c r="Y7" i="7"/>
  <c r="X7" i="7"/>
  <c r="W7" i="7"/>
  <c r="T7" i="7"/>
  <c r="S7" i="7"/>
  <c r="R7" i="7"/>
  <c r="O7" i="7"/>
  <c r="N7" i="7"/>
  <c r="M7" i="7"/>
  <c r="J7" i="7"/>
  <c r="I7" i="7"/>
  <c r="H7" i="7"/>
  <c r="F7" i="7"/>
  <c r="AD6" i="7"/>
  <c r="AC6" i="7"/>
  <c r="AB6" i="7"/>
  <c r="Y6" i="7"/>
  <c r="X6" i="7"/>
  <c r="W6" i="7"/>
  <c r="T6" i="7"/>
  <c r="S6" i="7"/>
  <c r="R6" i="7"/>
  <c r="O6" i="7"/>
  <c r="N6" i="7"/>
  <c r="M6" i="7"/>
  <c r="J6" i="7"/>
  <c r="I6" i="7"/>
  <c r="H6" i="7"/>
  <c r="F6" i="7"/>
  <c r="E51" i="6"/>
  <c r="N50" i="6"/>
  <c r="M50" i="6"/>
  <c r="L50" i="6"/>
  <c r="K50" i="6"/>
  <c r="I50" i="6"/>
  <c r="H50" i="6"/>
  <c r="G50" i="6"/>
  <c r="F50" i="6"/>
  <c r="D50" i="6"/>
  <c r="C50" i="6"/>
  <c r="N49" i="6"/>
  <c r="M49" i="6"/>
  <c r="L49" i="6"/>
  <c r="K49" i="6"/>
  <c r="I49" i="6"/>
  <c r="H49" i="6"/>
  <c r="G49" i="6"/>
  <c r="F49" i="6"/>
  <c r="D49" i="6"/>
  <c r="C49" i="6"/>
  <c r="N48" i="6"/>
  <c r="M48" i="6"/>
  <c r="L48" i="6"/>
  <c r="K48" i="6"/>
  <c r="I48" i="6"/>
  <c r="H48" i="6"/>
  <c r="G48" i="6"/>
  <c r="F48" i="6"/>
  <c r="D48" i="6"/>
  <c r="C48" i="6"/>
  <c r="N47" i="6"/>
  <c r="M47" i="6"/>
  <c r="L47" i="6"/>
  <c r="K47" i="6"/>
  <c r="O47" i="6" s="1"/>
  <c r="I47" i="6"/>
  <c r="H47" i="6"/>
  <c r="G47" i="6"/>
  <c r="F47" i="6"/>
  <c r="D47" i="6"/>
  <c r="C47" i="6"/>
  <c r="N46" i="6"/>
  <c r="M46" i="6"/>
  <c r="L46" i="6"/>
  <c r="K46" i="6"/>
  <c r="I46" i="6"/>
  <c r="H46" i="6"/>
  <c r="G46" i="6"/>
  <c r="F46" i="6"/>
  <c r="D46" i="6"/>
  <c r="C46" i="6"/>
  <c r="N45" i="6"/>
  <c r="M45" i="6"/>
  <c r="L45" i="6"/>
  <c r="K45" i="6"/>
  <c r="I45" i="6"/>
  <c r="H45" i="6"/>
  <c r="G45" i="6"/>
  <c r="F45" i="6"/>
  <c r="J45" i="6" s="1"/>
  <c r="D45" i="6"/>
  <c r="C45" i="6"/>
  <c r="N44" i="6"/>
  <c r="M44" i="6"/>
  <c r="L44" i="6"/>
  <c r="K44" i="6"/>
  <c r="I44" i="6"/>
  <c r="H44" i="6"/>
  <c r="G44" i="6"/>
  <c r="F44" i="6"/>
  <c r="D44" i="6"/>
  <c r="C44" i="6"/>
  <c r="N43" i="6"/>
  <c r="M43" i="6"/>
  <c r="L43" i="6"/>
  <c r="K43" i="6"/>
  <c r="I43" i="6"/>
  <c r="H43" i="6"/>
  <c r="G43" i="6"/>
  <c r="F43" i="6"/>
  <c r="D43" i="6"/>
  <c r="C43" i="6"/>
  <c r="N42" i="6"/>
  <c r="M42" i="6"/>
  <c r="L42" i="6"/>
  <c r="K42" i="6"/>
  <c r="I42" i="6"/>
  <c r="H42" i="6"/>
  <c r="G42" i="6"/>
  <c r="F42" i="6"/>
  <c r="D42" i="6"/>
  <c r="C42" i="6"/>
  <c r="N41" i="6"/>
  <c r="M41" i="6"/>
  <c r="L41" i="6"/>
  <c r="K41" i="6"/>
  <c r="O41" i="6" s="1"/>
  <c r="I41" i="6"/>
  <c r="H41" i="6"/>
  <c r="G41" i="6"/>
  <c r="F41" i="6"/>
  <c r="D41" i="6"/>
  <c r="C41" i="6"/>
  <c r="N40" i="6"/>
  <c r="M40" i="6"/>
  <c r="L40" i="6"/>
  <c r="K40" i="6"/>
  <c r="I40" i="6"/>
  <c r="H40" i="6"/>
  <c r="G40" i="6"/>
  <c r="F40" i="6"/>
  <c r="D40" i="6"/>
  <c r="C40" i="6"/>
  <c r="N39" i="6"/>
  <c r="M39" i="6"/>
  <c r="L39" i="6"/>
  <c r="K39" i="6"/>
  <c r="I39" i="6"/>
  <c r="H39" i="6"/>
  <c r="G39" i="6"/>
  <c r="F39" i="6"/>
  <c r="J39" i="6" s="1"/>
  <c r="D39" i="6"/>
  <c r="C39" i="6"/>
  <c r="N38" i="6"/>
  <c r="M38" i="6"/>
  <c r="L38" i="6"/>
  <c r="K38" i="6"/>
  <c r="I38" i="6"/>
  <c r="H38" i="6"/>
  <c r="G38" i="6"/>
  <c r="F38" i="6"/>
  <c r="D38" i="6"/>
  <c r="C38" i="6"/>
  <c r="N37" i="6"/>
  <c r="M37" i="6"/>
  <c r="L37" i="6"/>
  <c r="K37" i="6"/>
  <c r="I37" i="6"/>
  <c r="H37" i="6"/>
  <c r="G37" i="6"/>
  <c r="F37" i="6"/>
  <c r="D37" i="6"/>
  <c r="C37" i="6"/>
  <c r="N36" i="6"/>
  <c r="M36" i="6"/>
  <c r="L36" i="6"/>
  <c r="K36" i="6"/>
  <c r="I36" i="6"/>
  <c r="H36" i="6"/>
  <c r="G36" i="6"/>
  <c r="F36" i="6"/>
  <c r="D36" i="6"/>
  <c r="C36" i="6"/>
  <c r="N35" i="6"/>
  <c r="M35" i="6"/>
  <c r="L35" i="6"/>
  <c r="K35" i="6"/>
  <c r="O35" i="6" s="1"/>
  <c r="I35" i="6"/>
  <c r="H35" i="6"/>
  <c r="G35" i="6"/>
  <c r="F35" i="6"/>
  <c r="D35" i="6"/>
  <c r="C35" i="6"/>
  <c r="N34" i="6"/>
  <c r="M34" i="6"/>
  <c r="L34" i="6"/>
  <c r="K34" i="6"/>
  <c r="I34" i="6"/>
  <c r="H34" i="6"/>
  <c r="G34" i="6"/>
  <c r="F34" i="6"/>
  <c r="D34" i="6"/>
  <c r="C34" i="6"/>
  <c r="N33" i="6"/>
  <c r="M33" i="6"/>
  <c r="L33" i="6"/>
  <c r="K33" i="6"/>
  <c r="I33" i="6"/>
  <c r="H33" i="6"/>
  <c r="G33" i="6"/>
  <c r="F33" i="6"/>
  <c r="J33" i="6" s="1"/>
  <c r="D33" i="6"/>
  <c r="C33" i="6"/>
  <c r="N32" i="6"/>
  <c r="M32" i="6"/>
  <c r="L32" i="6"/>
  <c r="K32" i="6"/>
  <c r="I32" i="6"/>
  <c r="H32" i="6"/>
  <c r="G32" i="6"/>
  <c r="F32" i="6"/>
  <c r="D32" i="6"/>
  <c r="C32" i="6"/>
  <c r="N31" i="6"/>
  <c r="M31" i="6"/>
  <c r="L31" i="6"/>
  <c r="K31" i="6"/>
  <c r="I31" i="6"/>
  <c r="H31" i="6"/>
  <c r="G31" i="6"/>
  <c r="F31" i="6"/>
  <c r="D31" i="6"/>
  <c r="C31" i="6"/>
  <c r="N30" i="6"/>
  <c r="M30" i="6"/>
  <c r="L30" i="6"/>
  <c r="K30" i="6"/>
  <c r="I30" i="6"/>
  <c r="H30" i="6"/>
  <c r="G30" i="6"/>
  <c r="F30" i="6"/>
  <c r="D30" i="6"/>
  <c r="C30" i="6"/>
  <c r="N29" i="6"/>
  <c r="M29" i="6"/>
  <c r="L29" i="6"/>
  <c r="K29" i="6"/>
  <c r="O29" i="6" s="1"/>
  <c r="I29" i="6"/>
  <c r="H29" i="6"/>
  <c r="G29" i="6"/>
  <c r="F29" i="6"/>
  <c r="D29" i="6"/>
  <c r="C29" i="6"/>
  <c r="N28" i="6"/>
  <c r="M28" i="6"/>
  <c r="L28" i="6"/>
  <c r="K28" i="6"/>
  <c r="I28" i="6"/>
  <c r="H28" i="6"/>
  <c r="G28" i="6"/>
  <c r="F28" i="6"/>
  <c r="D28" i="6"/>
  <c r="C28" i="6"/>
  <c r="N27" i="6"/>
  <c r="M27" i="6"/>
  <c r="L27" i="6"/>
  <c r="K27" i="6"/>
  <c r="I27" i="6"/>
  <c r="H27" i="6"/>
  <c r="G27" i="6"/>
  <c r="F27" i="6"/>
  <c r="J27" i="6" s="1"/>
  <c r="D27" i="6"/>
  <c r="C27" i="6"/>
  <c r="N26" i="6"/>
  <c r="M26" i="6"/>
  <c r="L26" i="6"/>
  <c r="K26" i="6"/>
  <c r="I26" i="6"/>
  <c r="H26" i="6"/>
  <c r="G26" i="6"/>
  <c r="F26" i="6"/>
  <c r="D26" i="6"/>
  <c r="C26" i="6"/>
  <c r="N25" i="6"/>
  <c r="M25" i="6"/>
  <c r="L25" i="6"/>
  <c r="K25" i="6"/>
  <c r="I25" i="6"/>
  <c r="H25" i="6"/>
  <c r="G25" i="6"/>
  <c r="F25" i="6"/>
  <c r="D25" i="6"/>
  <c r="C25" i="6"/>
  <c r="N24" i="6"/>
  <c r="M24" i="6"/>
  <c r="L24" i="6"/>
  <c r="K24" i="6"/>
  <c r="I24" i="6"/>
  <c r="H24" i="6"/>
  <c r="G24" i="6"/>
  <c r="F24" i="6"/>
  <c r="D24" i="6"/>
  <c r="C24" i="6"/>
  <c r="N23" i="6"/>
  <c r="M23" i="6"/>
  <c r="L23" i="6"/>
  <c r="K23" i="6"/>
  <c r="O23" i="6" s="1"/>
  <c r="I23" i="6"/>
  <c r="H23" i="6"/>
  <c r="G23" i="6"/>
  <c r="F23" i="6"/>
  <c r="D23" i="6"/>
  <c r="C23" i="6"/>
  <c r="N22" i="6"/>
  <c r="M22" i="6"/>
  <c r="L22" i="6"/>
  <c r="K22" i="6"/>
  <c r="I22" i="6"/>
  <c r="H22" i="6"/>
  <c r="G22" i="6"/>
  <c r="F22" i="6"/>
  <c r="D22" i="6"/>
  <c r="C22" i="6"/>
  <c r="N21" i="6"/>
  <c r="M21" i="6"/>
  <c r="L21" i="6"/>
  <c r="K21" i="6"/>
  <c r="I21" i="6"/>
  <c r="H21" i="6"/>
  <c r="G21" i="6"/>
  <c r="F21" i="6"/>
  <c r="J21" i="6" s="1"/>
  <c r="D21" i="6"/>
  <c r="C21" i="6"/>
  <c r="N20" i="6"/>
  <c r="M20" i="6"/>
  <c r="L20" i="6"/>
  <c r="K20" i="6"/>
  <c r="I20" i="6"/>
  <c r="H20" i="6"/>
  <c r="G20" i="6"/>
  <c r="F20" i="6"/>
  <c r="D20" i="6"/>
  <c r="C20" i="6"/>
  <c r="N19" i="6"/>
  <c r="M19" i="6"/>
  <c r="L19" i="6"/>
  <c r="K19" i="6"/>
  <c r="I19" i="6"/>
  <c r="H19" i="6"/>
  <c r="G19" i="6"/>
  <c r="F19" i="6"/>
  <c r="D19" i="6"/>
  <c r="C19" i="6"/>
  <c r="N18" i="6"/>
  <c r="M18" i="6"/>
  <c r="L18" i="6"/>
  <c r="K18" i="6"/>
  <c r="I18" i="6"/>
  <c r="H18" i="6"/>
  <c r="G18" i="6"/>
  <c r="F18" i="6"/>
  <c r="D18" i="6"/>
  <c r="C18" i="6"/>
  <c r="N17" i="6"/>
  <c r="M17" i="6"/>
  <c r="L17" i="6"/>
  <c r="K17" i="6"/>
  <c r="O17" i="6" s="1"/>
  <c r="I17" i="6"/>
  <c r="H17" i="6"/>
  <c r="G17" i="6"/>
  <c r="F17" i="6"/>
  <c r="D17" i="6"/>
  <c r="C17" i="6"/>
  <c r="N16" i="6"/>
  <c r="M16" i="6"/>
  <c r="L16" i="6"/>
  <c r="K16" i="6"/>
  <c r="I16" i="6"/>
  <c r="H16" i="6"/>
  <c r="G16" i="6"/>
  <c r="F16" i="6"/>
  <c r="D16" i="6"/>
  <c r="C16" i="6"/>
  <c r="N15" i="6"/>
  <c r="M15" i="6"/>
  <c r="L15" i="6"/>
  <c r="K15" i="6"/>
  <c r="I15" i="6"/>
  <c r="H15" i="6"/>
  <c r="G15" i="6"/>
  <c r="F15" i="6"/>
  <c r="J15" i="6" s="1"/>
  <c r="D15" i="6"/>
  <c r="C15" i="6"/>
  <c r="N14" i="6"/>
  <c r="M14" i="6"/>
  <c r="L14" i="6"/>
  <c r="K14" i="6"/>
  <c r="I14" i="6"/>
  <c r="H14" i="6"/>
  <c r="G14" i="6"/>
  <c r="F14" i="6"/>
  <c r="D14" i="6"/>
  <c r="C14" i="6"/>
  <c r="N13" i="6"/>
  <c r="M13" i="6"/>
  <c r="L13" i="6"/>
  <c r="K13" i="6"/>
  <c r="I13" i="6"/>
  <c r="H13" i="6"/>
  <c r="G13" i="6"/>
  <c r="F13" i="6"/>
  <c r="D13" i="6"/>
  <c r="C13" i="6"/>
  <c r="N12" i="6"/>
  <c r="M12" i="6"/>
  <c r="L12" i="6"/>
  <c r="K12" i="6"/>
  <c r="I12" i="6"/>
  <c r="H12" i="6"/>
  <c r="G12" i="6"/>
  <c r="F12" i="6"/>
  <c r="D12" i="6"/>
  <c r="C12" i="6"/>
  <c r="N11" i="6"/>
  <c r="M11" i="6"/>
  <c r="L11" i="6"/>
  <c r="K11" i="6"/>
  <c r="O11" i="6" s="1"/>
  <c r="I11" i="6"/>
  <c r="H11" i="6"/>
  <c r="G11" i="6"/>
  <c r="F11" i="6"/>
  <c r="D11" i="6"/>
  <c r="C11" i="6"/>
  <c r="N10" i="6"/>
  <c r="M10" i="6"/>
  <c r="L10" i="6"/>
  <c r="K10" i="6"/>
  <c r="I10" i="6"/>
  <c r="H10" i="6"/>
  <c r="G10" i="6"/>
  <c r="F10" i="6"/>
  <c r="D10" i="6"/>
  <c r="C10" i="6"/>
  <c r="N9" i="6"/>
  <c r="M9" i="6"/>
  <c r="L9" i="6"/>
  <c r="K9" i="6"/>
  <c r="I9" i="6"/>
  <c r="H9" i="6"/>
  <c r="G9" i="6"/>
  <c r="F9" i="6"/>
  <c r="J9" i="6" s="1"/>
  <c r="D9" i="6"/>
  <c r="C9" i="6"/>
  <c r="N8" i="6"/>
  <c r="M8" i="6"/>
  <c r="L8" i="6"/>
  <c r="K8" i="6"/>
  <c r="I8" i="6"/>
  <c r="H8" i="6"/>
  <c r="G8" i="6"/>
  <c r="F8" i="6"/>
  <c r="D8" i="6"/>
  <c r="C8" i="6"/>
  <c r="N7" i="6"/>
  <c r="N51" i="6" s="1"/>
  <c r="M7" i="6"/>
  <c r="L7" i="6"/>
  <c r="K7" i="6"/>
  <c r="I7" i="6"/>
  <c r="H7" i="6"/>
  <c r="G7" i="6"/>
  <c r="F7" i="6"/>
  <c r="D7" i="6"/>
  <c r="C7" i="6"/>
  <c r="N6" i="6"/>
  <c r="M6" i="6"/>
  <c r="L6" i="6"/>
  <c r="K6" i="6"/>
  <c r="I6" i="6"/>
  <c r="H6" i="6"/>
  <c r="G6" i="6"/>
  <c r="F6" i="6"/>
  <c r="D6" i="6"/>
  <c r="C6" i="6"/>
  <c r="N5" i="6"/>
  <c r="M5" i="6"/>
  <c r="L5" i="6"/>
  <c r="K5" i="6"/>
  <c r="O5" i="6" s="1"/>
  <c r="I5" i="6"/>
  <c r="H5" i="6"/>
  <c r="G5" i="6"/>
  <c r="F5" i="6"/>
  <c r="D5" i="6"/>
  <c r="C5" i="6"/>
  <c r="N4" i="6"/>
  <c r="M4" i="6"/>
  <c r="L4" i="6"/>
  <c r="K4" i="6"/>
  <c r="I4" i="6"/>
  <c r="H4" i="6"/>
  <c r="G4" i="6"/>
  <c r="F4" i="6"/>
  <c r="D4" i="6"/>
  <c r="C4" i="6"/>
  <c r="O56" i="5"/>
  <c r="M56" i="5"/>
  <c r="K56" i="5"/>
  <c r="F56" i="5"/>
  <c r="D56" i="5"/>
  <c r="B56" i="5"/>
  <c r="O55" i="5"/>
  <c r="M55" i="5"/>
  <c r="K55" i="5"/>
  <c r="F55" i="5"/>
  <c r="D55" i="5"/>
  <c r="B55" i="5"/>
  <c r="H55" i="5" s="1"/>
  <c r="O54" i="5"/>
  <c r="M54" i="5"/>
  <c r="K54" i="5"/>
  <c r="F54" i="5"/>
  <c r="D54" i="5"/>
  <c r="B54" i="5"/>
  <c r="O53" i="5"/>
  <c r="M53" i="5"/>
  <c r="K53" i="5"/>
  <c r="F53" i="5"/>
  <c r="D53" i="5"/>
  <c r="B53" i="5"/>
  <c r="O52" i="5"/>
  <c r="M52" i="5"/>
  <c r="K52" i="5"/>
  <c r="F52" i="5"/>
  <c r="D52" i="5"/>
  <c r="B52" i="5"/>
  <c r="O51" i="5"/>
  <c r="M51" i="5"/>
  <c r="K51" i="5"/>
  <c r="F51" i="5"/>
  <c r="D51" i="5"/>
  <c r="B51" i="5"/>
  <c r="O50" i="5"/>
  <c r="M50" i="5"/>
  <c r="K50" i="5"/>
  <c r="F50" i="5"/>
  <c r="D50" i="5"/>
  <c r="B50" i="5"/>
  <c r="M49" i="5"/>
  <c r="K49" i="5"/>
  <c r="Q49" i="5" s="1"/>
  <c r="P49" i="5" s="1"/>
  <c r="F49" i="5"/>
  <c r="D49" i="5"/>
  <c r="B49" i="5"/>
  <c r="M48" i="5"/>
  <c r="K48" i="5"/>
  <c r="D48" i="5"/>
  <c r="B48" i="5"/>
  <c r="Q47" i="5"/>
  <c r="K47" i="5"/>
  <c r="B47" i="5"/>
  <c r="K46" i="5"/>
  <c r="B46" i="5"/>
  <c r="H46" i="5" s="1"/>
  <c r="K45" i="5"/>
  <c r="Q45" i="5" s="1"/>
  <c r="L45" i="5" s="1"/>
  <c r="B45" i="5"/>
  <c r="K44" i="5"/>
  <c r="B44" i="5"/>
  <c r="H44" i="5" s="1"/>
  <c r="Q43" i="5"/>
  <c r="K43" i="5"/>
  <c r="B43" i="5"/>
  <c r="K42" i="5"/>
  <c r="Q42" i="5" s="1"/>
  <c r="B42" i="5"/>
  <c r="H42" i="5" s="1"/>
  <c r="K41" i="5"/>
  <c r="Q41" i="5" s="1"/>
  <c r="L41" i="5" s="1"/>
  <c r="B41" i="5"/>
  <c r="K40" i="5"/>
  <c r="B40" i="5"/>
  <c r="H40" i="5" s="1"/>
  <c r="K39" i="5"/>
  <c r="Q39" i="5" s="1"/>
  <c r="B39" i="5"/>
  <c r="B38" i="5"/>
  <c r="H38" i="5" s="1"/>
  <c r="B37" i="5"/>
  <c r="H37" i="5" s="1"/>
  <c r="B36" i="5"/>
  <c r="H36" i="5" s="1"/>
  <c r="C36" i="5" s="1"/>
  <c r="B35" i="5"/>
  <c r="B34" i="5"/>
  <c r="F26" i="5"/>
  <c r="D26" i="5"/>
  <c r="B26" i="5"/>
  <c r="D25" i="5"/>
  <c r="B25" i="5"/>
  <c r="D24" i="5"/>
  <c r="B24" i="5"/>
  <c r="D23" i="5"/>
  <c r="B23" i="5"/>
  <c r="D22" i="5"/>
  <c r="B22" i="5"/>
  <c r="D21" i="5"/>
  <c r="B21" i="5"/>
  <c r="D20" i="5"/>
  <c r="B20" i="5"/>
  <c r="F19" i="5"/>
  <c r="D19" i="5"/>
  <c r="B19" i="5"/>
  <c r="D18" i="5"/>
  <c r="B18" i="5"/>
  <c r="B17" i="5"/>
  <c r="H17" i="5" s="1"/>
  <c r="B16" i="5"/>
  <c r="H16" i="5" s="1"/>
  <c r="B15" i="5"/>
  <c r="H15" i="5" s="1"/>
  <c r="B14" i="5"/>
  <c r="B13" i="5"/>
  <c r="H13" i="5" s="1"/>
  <c r="B12" i="5"/>
  <c r="H12" i="5" s="1"/>
  <c r="H11" i="5"/>
  <c r="B11" i="5"/>
  <c r="C11" i="5" s="1"/>
  <c r="B10" i="5"/>
  <c r="B9" i="5"/>
  <c r="H9" i="5" s="1"/>
  <c r="B8" i="5"/>
  <c r="H8" i="5" s="1"/>
  <c r="B7" i="5"/>
  <c r="H7" i="5" s="1"/>
  <c r="B6" i="5"/>
  <c r="B5" i="5"/>
  <c r="B4" i="5"/>
  <c r="H4" i="5" s="1"/>
  <c r="AB17" i="9" l="1"/>
  <c r="G26" i="9"/>
  <c r="AB30" i="9"/>
  <c r="G38" i="9"/>
  <c r="J57" i="11"/>
  <c r="AE20" i="7"/>
  <c r="AE23" i="7"/>
  <c r="P28" i="7"/>
  <c r="AB5" i="9"/>
  <c r="W28" i="9"/>
  <c r="M29" i="9"/>
  <c r="AB29" i="9"/>
  <c r="G31" i="9"/>
  <c r="M32" i="9"/>
  <c r="G37" i="9"/>
  <c r="W37" i="9"/>
  <c r="R39" i="9"/>
  <c r="AB45" i="9"/>
  <c r="S4" i="10"/>
  <c r="N6" i="10"/>
  <c r="I8" i="10"/>
  <c r="S10" i="10"/>
  <c r="N12" i="10"/>
  <c r="I14" i="10"/>
  <c r="S16" i="10"/>
  <c r="Y8" i="11"/>
  <c r="AD9" i="11"/>
  <c r="O15" i="11"/>
  <c r="J30" i="11"/>
  <c r="AD30" i="11"/>
  <c r="AD32" i="11"/>
  <c r="Y35" i="11"/>
  <c r="AD46" i="11"/>
  <c r="T60" i="11"/>
  <c r="O61" i="11"/>
  <c r="T62" i="11"/>
  <c r="Y63" i="11"/>
  <c r="Y70" i="11"/>
  <c r="T85" i="11"/>
  <c r="J5" i="6"/>
  <c r="O13" i="6"/>
  <c r="K23" i="7"/>
  <c r="AE26" i="7"/>
  <c r="W31" i="9"/>
  <c r="AE44" i="7"/>
  <c r="W25" i="9"/>
  <c r="R27" i="9"/>
  <c r="M35" i="9"/>
  <c r="M44" i="9"/>
  <c r="W46" i="9"/>
  <c r="R48" i="9"/>
  <c r="Y6" i="11"/>
  <c r="T19" i="11"/>
  <c r="AD21" i="11"/>
  <c r="Y22" i="11"/>
  <c r="T56" i="11"/>
  <c r="T64" i="11"/>
  <c r="J87" i="11"/>
  <c r="F34" i="12"/>
  <c r="P36" i="12"/>
  <c r="Z38" i="12"/>
  <c r="U39" i="12"/>
  <c r="F42" i="12"/>
  <c r="Z42" i="12"/>
  <c r="H26" i="12"/>
  <c r="AB26" i="12"/>
  <c r="W27" i="12"/>
  <c r="AB20" i="9"/>
  <c r="T89" i="11"/>
  <c r="AB41" i="9"/>
  <c r="T49" i="11"/>
  <c r="O90" i="11"/>
  <c r="H52" i="5"/>
  <c r="H54" i="5"/>
  <c r="E54" i="5" s="1"/>
  <c r="F25" i="5"/>
  <c r="K18" i="7"/>
  <c r="K21" i="7"/>
  <c r="AE21" i="7"/>
  <c r="K24" i="7"/>
  <c r="AE24" i="7"/>
  <c r="K27" i="7"/>
  <c r="AE27" i="7"/>
  <c r="R20" i="9"/>
  <c r="G21" i="9"/>
  <c r="R23" i="9"/>
  <c r="G24" i="9"/>
  <c r="R32" i="9"/>
  <c r="G33" i="9"/>
  <c r="W39" i="9"/>
  <c r="M40" i="9"/>
  <c r="AB40" i="9"/>
  <c r="R41" i="9"/>
  <c r="W42" i="9"/>
  <c r="I4" i="10"/>
  <c r="S18" i="10"/>
  <c r="I22" i="10"/>
  <c r="N25" i="10"/>
  <c r="N26" i="10"/>
  <c r="I52" i="10"/>
  <c r="Y19" i="11"/>
  <c r="O21" i="11"/>
  <c r="J22" i="11"/>
  <c r="Y75" i="11"/>
  <c r="K34" i="12"/>
  <c r="U36" i="12"/>
  <c r="P37" i="12"/>
  <c r="F39" i="12"/>
  <c r="P41" i="12"/>
  <c r="T29" i="11"/>
  <c r="T37" i="11"/>
  <c r="AD80" i="11"/>
  <c r="O94" i="11"/>
  <c r="L47" i="5"/>
  <c r="AB46" i="9"/>
  <c r="R47" i="9"/>
  <c r="G48" i="9"/>
  <c r="W49" i="9"/>
  <c r="J18" i="11"/>
  <c r="AD18" i="11"/>
  <c r="J28" i="11"/>
  <c r="Y29" i="11"/>
  <c r="T30" i="11"/>
  <c r="AD48" i="11"/>
  <c r="O68" i="11"/>
  <c r="Y72" i="11"/>
  <c r="AD73" i="11"/>
  <c r="AD75" i="11"/>
  <c r="J77" i="11"/>
  <c r="Y78" i="11"/>
  <c r="T81" i="11"/>
  <c r="O82" i="11"/>
  <c r="Y83" i="11"/>
  <c r="AD88" i="11"/>
  <c r="AB7" i="12"/>
  <c r="F24" i="5"/>
  <c r="H24" i="5" s="1"/>
  <c r="E24" i="5" s="1"/>
  <c r="G14" i="9"/>
  <c r="O10" i="11"/>
  <c r="AD50" i="11"/>
  <c r="X53" i="7"/>
  <c r="Q52" i="13"/>
  <c r="Q97" i="14"/>
  <c r="W22" i="9"/>
  <c r="F22" i="5"/>
  <c r="O18" i="8"/>
  <c r="O24" i="8"/>
  <c r="K54" i="8"/>
  <c r="W5" i="9"/>
  <c r="R13" i="9"/>
  <c r="W14" i="9"/>
  <c r="AB15" i="9"/>
  <c r="T9" i="11"/>
  <c r="J11" i="11"/>
  <c r="J52" i="11"/>
  <c r="L36" i="12"/>
  <c r="I52" i="13"/>
  <c r="U97" i="14"/>
  <c r="P21" i="7"/>
  <c r="P24" i="7"/>
  <c r="U26" i="7"/>
  <c r="P27" i="7"/>
  <c r="L54" i="8"/>
  <c r="S79" i="10"/>
  <c r="AD7" i="11"/>
  <c r="AD11" i="11"/>
  <c r="T13" i="11"/>
  <c r="O14" i="11"/>
  <c r="AD15" i="11"/>
  <c r="AD60" i="11"/>
  <c r="AD62" i="11"/>
  <c r="J83" i="11"/>
  <c r="AD83" i="11"/>
  <c r="AD85" i="11"/>
  <c r="J92" i="11"/>
  <c r="U33" i="12"/>
  <c r="F36" i="12"/>
  <c r="Z36" i="12"/>
  <c r="K39" i="12"/>
  <c r="H20" i="12"/>
  <c r="AB20" i="12"/>
  <c r="R22" i="12"/>
  <c r="M23" i="12"/>
  <c r="H24" i="12"/>
  <c r="W25" i="12"/>
  <c r="R26" i="12"/>
  <c r="H28" i="12"/>
  <c r="H26" i="5"/>
  <c r="C26" i="5" s="1"/>
  <c r="H51" i="6"/>
  <c r="L43" i="5"/>
  <c r="Q54" i="5"/>
  <c r="L54" i="5" s="1"/>
  <c r="K19" i="7"/>
  <c r="AE19" i="7"/>
  <c r="AE34" i="7"/>
  <c r="AE37" i="7"/>
  <c r="K40" i="7"/>
  <c r="AE40" i="7"/>
  <c r="AE46" i="7"/>
  <c r="AE52" i="7"/>
  <c r="O4" i="8"/>
  <c r="O10" i="8"/>
  <c r="O17" i="8"/>
  <c r="G23" i="9"/>
  <c r="M24" i="9"/>
  <c r="AB24" i="9"/>
  <c r="G35" i="9"/>
  <c r="M36" i="9"/>
  <c r="AB36" i="9"/>
  <c r="R37" i="9"/>
  <c r="M42" i="9"/>
  <c r="AB42" i="9"/>
  <c r="I11" i="10"/>
  <c r="N52" i="10"/>
  <c r="I54" i="10"/>
  <c r="S56" i="10"/>
  <c r="N58" i="10"/>
  <c r="N64" i="10"/>
  <c r="I66" i="10"/>
  <c r="I78" i="10"/>
  <c r="S80" i="10"/>
  <c r="I84" i="10"/>
  <c r="N88" i="10"/>
  <c r="I90" i="10"/>
  <c r="AD19" i="11"/>
  <c r="O22" i="11"/>
  <c r="T31" i="11"/>
  <c r="Y34" i="11"/>
  <c r="T35" i="11"/>
  <c r="J72" i="11"/>
  <c r="T74" i="11"/>
  <c r="V15" i="12"/>
  <c r="AA36" i="12"/>
  <c r="L39" i="12"/>
  <c r="X97" i="14"/>
  <c r="U51" i="7"/>
  <c r="AB8" i="9"/>
  <c r="G10" i="9"/>
  <c r="W10" i="9"/>
  <c r="AB11" i="9"/>
  <c r="R12" i="9"/>
  <c r="G13" i="9"/>
  <c r="G17" i="9"/>
  <c r="G29" i="9"/>
  <c r="M33" i="9"/>
  <c r="AB51" i="9"/>
  <c r="I6" i="10"/>
  <c r="I7" i="10"/>
  <c r="N11" i="10"/>
  <c r="I13" i="10"/>
  <c r="S15" i="10"/>
  <c r="N17" i="10"/>
  <c r="N23" i="10"/>
  <c r="I25" i="10"/>
  <c r="N29" i="10"/>
  <c r="N41" i="10"/>
  <c r="I43" i="10"/>
  <c r="N53" i="10"/>
  <c r="I55" i="10"/>
  <c r="N59" i="10"/>
  <c r="I61" i="10"/>
  <c r="S63" i="10"/>
  <c r="J20" i="11"/>
  <c r="AD20" i="11"/>
  <c r="T39" i="11"/>
  <c r="AD47" i="11"/>
  <c r="O85" i="11"/>
  <c r="F33" i="12"/>
  <c r="U34" i="12"/>
  <c r="P39" i="12"/>
  <c r="F41" i="12"/>
  <c r="L39" i="5"/>
  <c r="O7" i="6"/>
  <c r="J11" i="6"/>
  <c r="O7" i="11"/>
  <c r="K97" i="14"/>
  <c r="Y97" i="14"/>
  <c r="C24" i="5"/>
  <c r="M57" i="5"/>
  <c r="I51" i="6"/>
  <c r="P8" i="7"/>
  <c r="P17" i="7"/>
  <c r="U19" i="7"/>
  <c r="W34" i="9"/>
  <c r="O57" i="5"/>
  <c r="O4" i="6"/>
  <c r="J8" i="6"/>
  <c r="O10" i="6"/>
  <c r="J14" i="6"/>
  <c r="O16" i="6"/>
  <c r="J20" i="6"/>
  <c r="O22" i="6"/>
  <c r="J26" i="6"/>
  <c r="O28" i="6"/>
  <c r="J32" i="6"/>
  <c r="O34" i="6"/>
  <c r="J38" i="6"/>
  <c r="O40" i="6"/>
  <c r="J44" i="6"/>
  <c r="O46" i="6"/>
  <c r="J50" i="6"/>
  <c r="Z7" i="7"/>
  <c r="K9" i="7"/>
  <c r="AE9" i="7"/>
  <c r="K12" i="7"/>
  <c r="AE12" i="7"/>
  <c r="K15" i="7"/>
  <c r="AE15" i="7"/>
  <c r="U25" i="7"/>
  <c r="U28" i="7"/>
  <c r="Z36" i="7"/>
  <c r="Z39" i="7"/>
  <c r="Z45" i="7"/>
  <c r="Z48" i="7"/>
  <c r="Z51" i="7"/>
  <c r="J12" i="8"/>
  <c r="H56" i="5"/>
  <c r="C56" i="5" s="1"/>
  <c r="L51" i="6"/>
  <c r="U8" i="7"/>
  <c r="Z10" i="7"/>
  <c r="Z13" i="7"/>
  <c r="Z16" i="7"/>
  <c r="U22" i="7"/>
  <c r="P23" i="7"/>
  <c r="P26" i="7"/>
  <c r="U31" i="7"/>
  <c r="Z42" i="7"/>
  <c r="U43" i="7"/>
  <c r="O7" i="8"/>
  <c r="J7" i="6"/>
  <c r="J19" i="6"/>
  <c r="J31" i="6"/>
  <c r="O45" i="6"/>
  <c r="O9" i="6"/>
  <c r="J13" i="6"/>
  <c r="O21" i="6"/>
  <c r="O27" i="6"/>
  <c r="O39" i="6"/>
  <c r="J43" i="6"/>
  <c r="K7" i="7"/>
  <c r="AE7" i="7"/>
  <c r="P9" i="7"/>
  <c r="P12" i="7"/>
  <c r="Z25" i="7"/>
  <c r="K33" i="7"/>
  <c r="AE33" i="7"/>
  <c r="K36" i="7"/>
  <c r="AE42" i="7"/>
  <c r="K45" i="7"/>
  <c r="AE45" i="7"/>
  <c r="K48" i="7"/>
  <c r="AE48" i="7"/>
  <c r="K51" i="7"/>
  <c r="AE51" i="7"/>
  <c r="Q52" i="5"/>
  <c r="P52" i="5" s="1"/>
  <c r="M51" i="6"/>
  <c r="O15" i="6"/>
  <c r="J25" i="6"/>
  <c r="O33" i="6"/>
  <c r="J37" i="6"/>
  <c r="J49" i="6"/>
  <c r="H49" i="5"/>
  <c r="G49" i="5" s="1"/>
  <c r="Q51" i="5"/>
  <c r="J6" i="6"/>
  <c r="O8" i="6"/>
  <c r="J12" i="6"/>
  <c r="O14" i="6"/>
  <c r="J18" i="6"/>
  <c r="O20" i="6"/>
  <c r="J24" i="6"/>
  <c r="O26" i="6"/>
  <c r="J30" i="6"/>
  <c r="O32" i="6"/>
  <c r="J36" i="6"/>
  <c r="O38" i="6"/>
  <c r="J42" i="6"/>
  <c r="O44" i="6"/>
  <c r="J48" i="6"/>
  <c r="O50" i="6"/>
  <c r="K10" i="7"/>
  <c r="AE10" i="7"/>
  <c r="AE16" i="7"/>
  <c r="P18" i="7"/>
  <c r="U20" i="7"/>
  <c r="U23" i="7"/>
  <c r="K30" i="7"/>
  <c r="Z31" i="7"/>
  <c r="Z37" i="7"/>
  <c r="AE39" i="7"/>
  <c r="Z40" i="7"/>
  <c r="Z43" i="7"/>
  <c r="Z49" i="7"/>
  <c r="Z52" i="7"/>
  <c r="N26" i="8"/>
  <c r="J17" i="8"/>
  <c r="J23" i="8"/>
  <c r="N37" i="8"/>
  <c r="F52" i="9"/>
  <c r="O11" i="8"/>
  <c r="C7" i="5"/>
  <c r="C15" i="5"/>
  <c r="C51" i="6"/>
  <c r="J17" i="6"/>
  <c r="O19" i="6"/>
  <c r="J23" i="6"/>
  <c r="O25" i="6"/>
  <c r="J29" i="6"/>
  <c r="O31" i="6"/>
  <c r="J35" i="6"/>
  <c r="O37" i="6"/>
  <c r="J41" i="6"/>
  <c r="O43" i="6"/>
  <c r="J47" i="6"/>
  <c r="O49" i="6"/>
  <c r="P7" i="7"/>
  <c r="U15" i="7"/>
  <c r="AE22" i="7"/>
  <c r="K25" i="7"/>
  <c r="AE25" i="7"/>
  <c r="K28" i="7"/>
  <c r="P30" i="7"/>
  <c r="P36" i="7"/>
  <c r="P42" i="7"/>
  <c r="P45" i="7"/>
  <c r="P48" i="7"/>
  <c r="I13" i="8"/>
  <c r="J9" i="8"/>
  <c r="T52" i="9"/>
  <c r="W96" i="11"/>
  <c r="D51" i="6"/>
  <c r="E52" i="5"/>
  <c r="Q55" i="5"/>
  <c r="J4" i="6"/>
  <c r="O6" i="6"/>
  <c r="J10" i="6"/>
  <c r="O12" i="6"/>
  <c r="J16" i="6"/>
  <c r="O18" i="6"/>
  <c r="J22" i="6"/>
  <c r="O24" i="6"/>
  <c r="J28" i="6"/>
  <c r="O30" i="6"/>
  <c r="J34" i="6"/>
  <c r="O36" i="6"/>
  <c r="J40" i="6"/>
  <c r="O42" i="6"/>
  <c r="J46" i="6"/>
  <c r="O48" i="6"/>
  <c r="K11" i="7"/>
  <c r="AE11" i="7"/>
  <c r="AE14" i="7"/>
  <c r="K17" i="7"/>
  <c r="AE17" i="7"/>
  <c r="P19" i="7"/>
  <c r="U21" i="7"/>
  <c r="O60" i="11"/>
  <c r="H48" i="5"/>
  <c r="E48" i="5" s="1"/>
  <c r="H22" i="5"/>
  <c r="C22" i="5" s="1"/>
  <c r="Q53" i="5"/>
  <c r="N53" i="5" s="1"/>
  <c r="G51" i="6"/>
  <c r="Z12" i="7"/>
  <c r="Z15" i="7"/>
  <c r="P22" i="7"/>
  <c r="U33" i="7"/>
  <c r="U39" i="7"/>
  <c r="R15" i="9"/>
  <c r="K15" i="12"/>
  <c r="O23" i="8"/>
  <c r="O30" i="8"/>
  <c r="O36" i="8"/>
  <c r="O43" i="8"/>
  <c r="O49" i="8"/>
  <c r="R7" i="9"/>
  <c r="G8" i="9"/>
  <c r="M10" i="9"/>
  <c r="G16" i="9"/>
  <c r="W16" i="9"/>
  <c r="M17" i="9"/>
  <c r="AB18" i="9"/>
  <c r="R25" i="9"/>
  <c r="W26" i="9"/>
  <c r="M27" i="9"/>
  <c r="AB31" i="9"/>
  <c r="W33" i="9"/>
  <c r="AB38" i="9"/>
  <c r="R40" i="9"/>
  <c r="R43" i="9"/>
  <c r="M46" i="9"/>
  <c r="M49" i="9"/>
  <c r="AB49" i="9"/>
  <c r="R50" i="9"/>
  <c r="S30" i="10"/>
  <c r="I34" i="10"/>
  <c r="S36" i="10"/>
  <c r="N38" i="10"/>
  <c r="S48" i="10"/>
  <c r="N50" i="10"/>
  <c r="N67" i="10"/>
  <c r="S71" i="10"/>
  <c r="N73" i="10"/>
  <c r="I75" i="10"/>
  <c r="S77" i="10"/>
  <c r="S95" i="10"/>
  <c r="O12" i="11"/>
  <c r="J13" i="11"/>
  <c r="T15" i="11"/>
  <c r="Y21" i="11"/>
  <c r="T22" i="11"/>
  <c r="Y23" i="11"/>
  <c r="O25" i="11"/>
  <c r="T26" i="11"/>
  <c r="AD33" i="11"/>
  <c r="J37" i="11"/>
  <c r="AD37" i="11"/>
  <c r="Y49" i="11"/>
  <c r="AD54" i="11"/>
  <c r="J56" i="11"/>
  <c r="Y57" i="11"/>
  <c r="T58" i="11"/>
  <c r="O59" i="11"/>
  <c r="J60" i="11"/>
  <c r="Y64" i="11"/>
  <c r="O67" i="11"/>
  <c r="Y69" i="11"/>
  <c r="T72" i="11"/>
  <c r="AD74" i="11"/>
  <c r="J79" i="11"/>
  <c r="Y82" i="11"/>
  <c r="T83" i="11"/>
  <c r="J86" i="11"/>
  <c r="Y87" i="11"/>
  <c r="T88" i="11"/>
  <c r="Y90" i="11"/>
  <c r="T91" i="11"/>
  <c r="O92" i="11"/>
  <c r="J41" i="12"/>
  <c r="U24" i="7"/>
  <c r="Z32" i="7"/>
  <c r="Z35" i="7"/>
  <c r="Z44" i="7"/>
  <c r="Z47" i="7"/>
  <c r="J52" i="9"/>
  <c r="W8" i="9"/>
  <c r="AB13" i="9"/>
  <c r="W19" i="9"/>
  <c r="M21" i="9"/>
  <c r="AB27" i="9"/>
  <c r="W29" i="9"/>
  <c r="W40" i="9"/>
  <c r="M41" i="9"/>
  <c r="W44" i="9"/>
  <c r="W48" i="9"/>
  <c r="I17" i="10"/>
  <c r="N21" i="10"/>
  <c r="S25" i="10"/>
  <c r="I29" i="10"/>
  <c r="S54" i="10"/>
  <c r="I58" i="10"/>
  <c r="S60" i="10"/>
  <c r="N62" i="10"/>
  <c r="Y5" i="11"/>
  <c r="AD6" i="11"/>
  <c r="Y7" i="11"/>
  <c r="Y10" i="11"/>
  <c r="T11" i="11"/>
  <c r="AD13" i="11"/>
  <c r="Y14" i="11"/>
  <c r="J17" i="11"/>
  <c r="AD17" i="11"/>
  <c r="T24" i="11"/>
  <c r="Y27" i="11"/>
  <c r="T28" i="11"/>
  <c r="O29" i="11"/>
  <c r="O36" i="11"/>
  <c r="Y38" i="11"/>
  <c r="J41" i="11"/>
  <c r="AD41" i="11"/>
  <c r="T43" i="11"/>
  <c r="O44" i="11"/>
  <c r="T45" i="11"/>
  <c r="AD52" i="11"/>
  <c r="J68" i="11"/>
  <c r="AD81" i="11"/>
  <c r="J93" i="11"/>
  <c r="T95" i="11"/>
  <c r="O9" i="8"/>
  <c r="O16" i="8"/>
  <c r="O22" i="8"/>
  <c r="O29" i="8"/>
  <c r="O35" i="8"/>
  <c r="O42" i="8"/>
  <c r="O48" i="8"/>
  <c r="M5" i="9"/>
  <c r="R10" i="9"/>
  <c r="R14" i="9"/>
  <c r="R18" i="9"/>
  <c r="G22" i="9"/>
  <c r="W23" i="9"/>
  <c r="M30" i="9"/>
  <c r="R31" i="9"/>
  <c r="G32" i="9"/>
  <c r="AB34" i="9"/>
  <c r="R35" i="9"/>
  <c r="G36" i="9"/>
  <c r="G40" i="9"/>
  <c r="S31" i="10"/>
  <c r="N44" i="10"/>
  <c r="S66" i="10"/>
  <c r="I70" i="10"/>
  <c r="N74" i="10"/>
  <c r="S90" i="10"/>
  <c r="N92" i="10"/>
  <c r="I94" i="10"/>
  <c r="S96" i="10"/>
  <c r="J34" i="11"/>
  <c r="AD34" i="11"/>
  <c r="J49" i="11"/>
  <c r="AD49" i="11"/>
  <c r="J80" i="11"/>
  <c r="J82" i="11"/>
  <c r="AD87" i="11"/>
  <c r="AD90" i="11"/>
  <c r="Y91" i="11"/>
  <c r="AB13" i="12"/>
  <c r="P49" i="7"/>
  <c r="P52" i="7"/>
  <c r="G11" i="9"/>
  <c r="W15" i="9"/>
  <c r="M16" i="9"/>
  <c r="AB23" i="9"/>
  <c r="R24" i="9"/>
  <c r="W32" i="9"/>
  <c r="M37" i="9"/>
  <c r="G47" i="9"/>
  <c r="M48" i="9"/>
  <c r="AB48" i="9"/>
  <c r="N16" i="10"/>
  <c r="I18" i="10"/>
  <c r="S20" i="10"/>
  <c r="I24" i="10"/>
  <c r="N28" i="10"/>
  <c r="I53" i="10"/>
  <c r="N57" i="10"/>
  <c r="I59" i="10"/>
  <c r="S61" i="10"/>
  <c r="I65" i="10"/>
  <c r="S96" i="11"/>
  <c r="Y11" i="11"/>
  <c r="T12" i="11"/>
  <c r="J14" i="11"/>
  <c r="AD14" i="11"/>
  <c r="J21" i="11"/>
  <c r="Y24" i="11"/>
  <c r="T25" i="11"/>
  <c r="T36" i="11"/>
  <c r="O37" i="11"/>
  <c r="T51" i="11"/>
  <c r="O52" i="11"/>
  <c r="T53" i="11"/>
  <c r="O54" i="11"/>
  <c r="AD57" i="11"/>
  <c r="Y58" i="11"/>
  <c r="T59" i="11"/>
  <c r="J69" i="11"/>
  <c r="AD71" i="11"/>
  <c r="AD82" i="11"/>
  <c r="O93" i="11"/>
  <c r="Y95" i="11"/>
  <c r="V34" i="12"/>
  <c r="Y39" i="12"/>
  <c r="W26" i="12"/>
  <c r="R27" i="12"/>
  <c r="Z27" i="7"/>
  <c r="AE29" i="7"/>
  <c r="K32" i="7"/>
  <c r="AE32" i="7"/>
  <c r="K35" i="7"/>
  <c r="AE38" i="7"/>
  <c r="U45" i="7"/>
  <c r="K47" i="7"/>
  <c r="AE47" i="7"/>
  <c r="K50" i="7"/>
  <c r="AE50" i="7"/>
  <c r="O8" i="8"/>
  <c r="O15" i="8"/>
  <c r="O21" i="8"/>
  <c r="O28" i="8"/>
  <c r="O34" i="8"/>
  <c r="O41" i="8"/>
  <c r="O47" i="8"/>
  <c r="O53" i="8"/>
  <c r="G7" i="9"/>
  <c r="M12" i="9"/>
  <c r="AB12" i="9"/>
  <c r="E52" i="9"/>
  <c r="AB16" i="9"/>
  <c r="M23" i="9"/>
  <c r="M26" i="9"/>
  <c r="AB26" i="9"/>
  <c r="R28" i="9"/>
  <c r="W36" i="9"/>
  <c r="AB37" i="9"/>
  <c r="R38" i="9"/>
  <c r="R42" i="9"/>
  <c r="G43" i="9"/>
  <c r="W43" i="9"/>
  <c r="R49" i="9"/>
  <c r="W50" i="9"/>
  <c r="M51" i="9"/>
  <c r="N10" i="10"/>
  <c r="S44" i="10"/>
  <c r="I48" i="10"/>
  <c r="N81" i="10"/>
  <c r="S85" i="10"/>
  <c r="I88" i="10"/>
  <c r="I89" i="10"/>
  <c r="N93" i="10"/>
  <c r="V96" i="11"/>
  <c r="AD5" i="11"/>
  <c r="J7" i="11"/>
  <c r="J10" i="11"/>
  <c r="O13" i="11"/>
  <c r="Y15" i="11"/>
  <c r="T16" i="11"/>
  <c r="O17" i="11"/>
  <c r="AD23" i="11"/>
  <c r="Y26" i="11"/>
  <c r="O30" i="11"/>
  <c r="J31" i="11"/>
  <c r="J38" i="11"/>
  <c r="AD38" i="11"/>
  <c r="Y39" i="11"/>
  <c r="T40" i="11"/>
  <c r="T42" i="11"/>
  <c r="Y43" i="11"/>
  <c r="T44" i="11"/>
  <c r="Y45" i="11"/>
  <c r="T48" i="11"/>
  <c r="AD61" i="11"/>
  <c r="T63" i="11"/>
  <c r="AD66" i="11"/>
  <c r="Y67" i="11"/>
  <c r="J75" i="11"/>
  <c r="AD76" i="11"/>
  <c r="T78" i="11"/>
  <c r="T92" i="11"/>
  <c r="AD94" i="11"/>
  <c r="V38" i="12"/>
  <c r="L40" i="12"/>
  <c r="M24" i="12"/>
  <c r="U52" i="9"/>
  <c r="W11" i="9"/>
  <c r="R17" i="9"/>
  <c r="W21" i="9"/>
  <c r="G28" i="9"/>
  <c r="G39" i="9"/>
  <c r="AB44" i="9"/>
  <c r="R45" i="9"/>
  <c r="G46" i="9"/>
  <c r="W47" i="9"/>
  <c r="N5" i="10"/>
  <c r="N47" i="10"/>
  <c r="I49" i="10"/>
  <c r="S51" i="10"/>
  <c r="N75" i="10"/>
  <c r="S92" i="10"/>
  <c r="I96" i="10"/>
  <c r="X96" i="11"/>
  <c r="AC96" i="11"/>
  <c r="T20" i="11"/>
  <c r="AD22" i="11"/>
  <c r="J24" i="11"/>
  <c r="AD24" i="11"/>
  <c r="AD31" i="11"/>
  <c r="J35" i="11"/>
  <c r="O38" i="11"/>
  <c r="J39" i="11"/>
  <c r="O41" i="11"/>
  <c r="T54" i="11"/>
  <c r="Y55" i="11"/>
  <c r="O57" i="11"/>
  <c r="J58" i="11"/>
  <c r="T68" i="11"/>
  <c r="O69" i="11"/>
  <c r="O71" i="11"/>
  <c r="AD77" i="11"/>
  <c r="O80" i="11"/>
  <c r="AD84" i="11"/>
  <c r="T86" i="11"/>
  <c r="Y92" i="11"/>
  <c r="T93" i="11"/>
  <c r="J95" i="11"/>
  <c r="O42" i="12"/>
  <c r="AB19" i="9"/>
  <c r="R30" i="9"/>
  <c r="G50" i="9"/>
  <c r="N34" i="10"/>
  <c r="I71" i="10"/>
  <c r="T6" i="11"/>
  <c r="Y12" i="11"/>
  <c r="J15" i="11"/>
  <c r="O18" i="11"/>
  <c r="J19" i="11"/>
  <c r="T47" i="11"/>
  <c r="Y48" i="11"/>
  <c r="T65" i="11"/>
  <c r="T76" i="11"/>
  <c r="J85" i="11"/>
  <c r="AB10" i="12"/>
  <c r="U37" i="12"/>
  <c r="F40" i="12"/>
  <c r="G6" i="9"/>
  <c r="W6" i="9"/>
  <c r="M7" i="9"/>
  <c r="M11" i="9"/>
  <c r="AB25" i="9"/>
  <c r="R26" i="9"/>
  <c r="R33" i="9"/>
  <c r="W38" i="9"/>
  <c r="M39" i="9"/>
  <c r="M43" i="9"/>
  <c r="M47" i="9"/>
  <c r="AB50" i="9"/>
  <c r="N30" i="10"/>
  <c r="I32" i="10"/>
  <c r="S34" i="10"/>
  <c r="N36" i="10"/>
  <c r="S40" i="10"/>
  <c r="N42" i="10"/>
  <c r="I44" i="10"/>
  <c r="N48" i="10"/>
  <c r="I50" i="10"/>
  <c r="S74" i="10"/>
  <c r="S75" i="10"/>
  <c r="N77" i="10"/>
  <c r="I79" i="10"/>
  <c r="N83" i="10"/>
  <c r="I85" i="10"/>
  <c r="S87" i="10"/>
  <c r="N89" i="10"/>
  <c r="H96" i="11"/>
  <c r="T8" i="11"/>
  <c r="Y9" i="11"/>
  <c r="T10" i="11"/>
  <c r="T17" i="11"/>
  <c r="Y20" i="11"/>
  <c r="T21" i="11"/>
  <c r="AD28" i="11"/>
  <c r="O31" i="11"/>
  <c r="T32" i="11"/>
  <c r="Y33" i="11"/>
  <c r="AD39" i="11"/>
  <c r="Y40" i="11"/>
  <c r="Y51" i="11"/>
  <c r="Y53" i="11"/>
  <c r="Y59" i="11"/>
  <c r="Y68" i="11"/>
  <c r="T69" i="11"/>
  <c r="T71" i="11"/>
  <c r="T80" i="11"/>
  <c r="Y86" i="11"/>
  <c r="Y89" i="11"/>
  <c r="T90" i="11"/>
  <c r="Q29" i="12"/>
  <c r="AB22" i="12"/>
  <c r="V37" i="12"/>
  <c r="V41" i="12"/>
  <c r="D52" i="13"/>
  <c r="J30" i="8"/>
  <c r="J36" i="8"/>
  <c r="I54" i="8"/>
  <c r="J43" i="8"/>
  <c r="J49" i="8"/>
  <c r="R5" i="9"/>
  <c r="R8" i="9"/>
  <c r="M18" i="9"/>
  <c r="R19" i="9"/>
  <c r="G20" i="9"/>
  <c r="M22" i="9"/>
  <c r="W27" i="9"/>
  <c r="M28" i="9"/>
  <c r="AB28" i="9"/>
  <c r="AB32" i="9"/>
  <c r="G34" i="9"/>
  <c r="W35" i="9"/>
  <c r="AB39" i="9"/>
  <c r="R44" i="9"/>
  <c r="G45" i="9"/>
  <c r="N7" i="10"/>
  <c r="S52" i="10"/>
  <c r="N70" i="10"/>
  <c r="I96" i="11"/>
  <c r="R96" i="11"/>
  <c r="AD12" i="11"/>
  <c r="Y13" i="11"/>
  <c r="AD25" i="11"/>
  <c r="T27" i="11"/>
  <c r="J36" i="11"/>
  <c r="Y37" i="11"/>
  <c r="T38" i="11"/>
  <c r="AD51" i="11"/>
  <c r="Y52" i="11"/>
  <c r="AD53" i="11"/>
  <c r="AD55" i="11"/>
  <c r="Y56" i="11"/>
  <c r="T57" i="11"/>
  <c r="AD59" i="11"/>
  <c r="Y74" i="11"/>
  <c r="T75" i="11"/>
  <c r="O83" i="11"/>
  <c r="T84" i="11"/>
  <c r="AD89" i="11"/>
  <c r="AD92" i="11"/>
  <c r="T94" i="11"/>
  <c r="O95" i="11"/>
  <c r="L34" i="12"/>
  <c r="H19" i="12"/>
  <c r="W20" i="12"/>
  <c r="R21" i="12"/>
  <c r="H23" i="12"/>
  <c r="AB23" i="12"/>
  <c r="W24" i="12"/>
  <c r="R25" i="12"/>
  <c r="M26" i="12"/>
  <c r="H27" i="12"/>
  <c r="H41" i="12" s="1"/>
  <c r="Y41" i="12"/>
  <c r="W28" i="12"/>
  <c r="O31" i="8"/>
  <c r="O44" i="8"/>
  <c r="O50" i="8"/>
  <c r="S52" i="9"/>
  <c r="Z52" i="9"/>
  <c r="G9" i="9"/>
  <c r="W9" i="9"/>
  <c r="W13" i="9"/>
  <c r="M14" i="9"/>
  <c r="AB14" i="9"/>
  <c r="W20" i="9"/>
  <c r="AB21" i="9"/>
  <c r="R22" i="9"/>
  <c r="W24" i="9"/>
  <c r="G27" i="9"/>
  <c r="W30" i="9"/>
  <c r="M31" i="9"/>
  <c r="AB35" i="9"/>
  <c r="R36" i="9"/>
  <c r="G41" i="9"/>
  <c r="W41" i="9"/>
  <c r="AB43" i="9"/>
  <c r="W45" i="9"/>
  <c r="S28" i="10"/>
  <c r="S29" i="10"/>
  <c r="N31" i="10"/>
  <c r="S35" i="10"/>
  <c r="I39" i="10"/>
  <c r="S41" i="10"/>
  <c r="N43" i="10"/>
  <c r="S47" i="10"/>
  <c r="N49" i="10"/>
  <c r="I51" i="10"/>
  <c r="N65" i="10"/>
  <c r="I68" i="10"/>
  <c r="S70" i="10"/>
  <c r="N72" i="10"/>
  <c r="I74" i="10"/>
  <c r="S76" i="10"/>
  <c r="N78" i="10"/>
  <c r="I80" i="10"/>
  <c r="S82" i="10"/>
  <c r="N84" i="10"/>
  <c r="S88" i="10"/>
  <c r="T5" i="11"/>
  <c r="T7" i="11"/>
  <c r="J12" i="11"/>
  <c r="T14" i="11"/>
  <c r="J16" i="11"/>
  <c r="Y17" i="11"/>
  <c r="T18" i="11"/>
  <c r="J25" i="11"/>
  <c r="J29" i="11"/>
  <c r="AD29" i="11"/>
  <c r="AD36" i="11"/>
  <c r="O39" i="11"/>
  <c r="J40" i="11"/>
  <c r="AD40" i="11"/>
  <c r="AD44" i="11"/>
  <c r="T46" i="11"/>
  <c r="O58" i="11"/>
  <c r="J59" i="11"/>
  <c r="Y60" i="11"/>
  <c r="T61" i="11"/>
  <c r="Y65" i="11"/>
  <c r="T66" i="11"/>
  <c r="T73" i="11"/>
  <c r="J89" i="11"/>
  <c r="O91" i="11"/>
  <c r="Y93" i="11"/>
  <c r="V36" i="12"/>
  <c r="Q37" i="12"/>
  <c r="M10" i="12"/>
  <c r="G39" i="12"/>
  <c r="V40" i="12"/>
  <c r="Q41" i="12"/>
  <c r="F37" i="12"/>
  <c r="Z41" i="12"/>
  <c r="L35" i="12"/>
  <c r="Y40" i="12"/>
  <c r="Y29" i="12"/>
  <c r="V33" i="12"/>
  <c r="O15" i="12"/>
  <c r="G36" i="12"/>
  <c r="P38" i="12"/>
  <c r="Z40" i="12"/>
  <c r="U41" i="12"/>
  <c r="AB70" i="12"/>
  <c r="AB72" i="12" s="1"/>
  <c r="G15" i="12"/>
  <c r="P35" i="12"/>
  <c r="W9" i="12"/>
  <c r="Q38" i="12"/>
  <c r="G40" i="12"/>
  <c r="AA40" i="12"/>
  <c r="J39" i="12"/>
  <c r="W6" i="12"/>
  <c r="Q35" i="12"/>
  <c r="K36" i="12"/>
  <c r="Y37" i="12"/>
  <c r="J40" i="12"/>
  <c r="Y34" i="12"/>
  <c r="G37" i="12"/>
  <c r="Z37" i="12"/>
  <c r="U38" i="12"/>
  <c r="K40" i="12"/>
  <c r="T42" i="12"/>
  <c r="W21" i="12"/>
  <c r="Z34" i="12"/>
  <c r="J37" i="12"/>
  <c r="AA37" i="12"/>
  <c r="Q39" i="12"/>
  <c r="U42" i="12"/>
  <c r="M6" i="12"/>
  <c r="M34" i="12" s="1"/>
  <c r="AA34" i="12"/>
  <c r="K37" i="12"/>
  <c r="H10" i="12"/>
  <c r="H38" i="12" s="1"/>
  <c r="T39" i="12"/>
  <c r="R12" i="12"/>
  <c r="R40" i="12" s="1"/>
  <c r="V42" i="12"/>
  <c r="R19" i="12"/>
  <c r="M20" i="12"/>
  <c r="E29" i="12"/>
  <c r="AB21" i="12"/>
  <c r="AB35" i="12" s="1"/>
  <c r="W22" i="12"/>
  <c r="AB24" i="12"/>
  <c r="AB38" i="12" s="1"/>
  <c r="P40" i="12"/>
  <c r="K41" i="12"/>
  <c r="AB28" i="12"/>
  <c r="R8" i="12"/>
  <c r="R36" i="12" s="1"/>
  <c r="F38" i="12"/>
  <c r="E42" i="12"/>
  <c r="AB14" i="12"/>
  <c r="P33" i="12"/>
  <c r="F29" i="12"/>
  <c r="Z35" i="12"/>
  <c r="R23" i="12"/>
  <c r="H25" i="12"/>
  <c r="Q40" i="12"/>
  <c r="Q15" i="12"/>
  <c r="M9" i="12"/>
  <c r="M37" i="12" s="1"/>
  <c r="G29" i="12"/>
  <c r="J42" i="12"/>
  <c r="O41" i="12"/>
  <c r="W19" i="12"/>
  <c r="R20" i="12"/>
  <c r="J35" i="12"/>
  <c r="H22" i="12"/>
  <c r="L38" i="12"/>
  <c r="Z39" i="12"/>
  <c r="U40" i="12"/>
  <c r="K42" i="12"/>
  <c r="C43" i="12"/>
  <c r="H6" i="12"/>
  <c r="H34" i="12" s="1"/>
  <c r="U15" i="12"/>
  <c r="M14" i="12"/>
  <c r="K35" i="12"/>
  <c r="T37" i="12"/>
  <c r="R24" i="12"/>
  <c r="M25" i="12"/>
  <c r="M39" i="12" s="1"/>
  <c r="AA39" i="12"/>
  <c r="L42" i="12"/>
  <c r="AB57" i="12"/>
  <c r="I93" i="10"/>
  <c r="S33" i="10"/>
  <c r="S69" i="10"/>
  <c r="N87" i="10"/>
  <c r="S19" i="10"/>
  <c r="I38" i="10"/>
  <c r="I83" i="10"/>
  <c r="I69" i="10"/>
  <c r="S91" i="10"/>
  <c r="I5" i="10"/>
  <c r="R97" i="10"/>
  <c r="S6" i="10"/>
  <c r="I10" i="10"/>
  <c r="S11" i="10"/>
  <c r="N13" i="10"/>
  <c r="I15" i="10"/>
  <c r="N22" i="10"/>
  <c r="S26" i="10"/>
  <c r="S27" i="10"/>
  <c r="N33" i="10"/>
  <c r="S37" i="10"/>
  <c r="I40" i="10"/>
  <c r="N69" i="10"/>
  <c r="N79" i="10"/>
  <c r="S81" i="10"/>
  <c r="I91" i="10"/>
  <c r="I95" i="10"/>
  <c r="N20" i="10"/>
  <c r="I47" i="10"/>
  <c r="N82" i="10"/>
  <c r="I9" i="10"/>
  <c r="N32" i="10"/>
  <c r="N68" i="10"/>
  <c r="N4" i="10"/>
  <c r="F97" i="10"/>
  <c r="N8" i="10"/>
  <c r="I20" i="10"/>
  <c r="S22" i="10"/>
  <c r="N24" i="10"/>
  <c r="I41" i="10"/>
  <c r="S42" i="10"/>
  <c r="I46" i="10"/>
  <c r="N54" i="10"/>
  <c r="I56" i="10"/>
  <c r="S62" i="10"/>
  <c r="S67" i="10"/>
  <c r="S72" i="10"/>
  <c r="S73" i="10"/>
  <c r="I76" i="10"/>
  <c r="S83" i="10"/>
  <c r="I87" i="10"/>
  <c r="N95" i="10"/>
  <c r="I28" i="10"/>
  <c r="S86" i="10"/>
  <c r="L97" i="10"/>
  <c r="I23" i="10"/>
  <c r="M97" i="10"/>
  <c r="K97" i="10"/>
  <c r="N9" i="10"/>
  <c r="S12" i="10"/>
  <c r="N14" i="10"/>
  <c r="S17" i="10"/>
  <c r="S21" i="10"/>
  <c r="I26" i="10"/>
  <c r="S32" i="10"/>
  <c r="I36" i="10"/>
  <c r="N39" i="10"/>
  <c r="I45" i="10"/>
  <c r="S57" i="10"/>
  <c r="S58" i="10"/>
  <c r="S68" i="10"/>
  <c r="I72" i="10"/>
  <c r="I77" i="10"/>
  <c r="S78" i="10"/>
  <c r="I81" i="10"/>
  <c r="N90" i="10"/>
  <c r="I92" i="10"/>
  <c r="N94" i="10"/>
  <c r="N15" i="10"/>
  <c r="S14" i="10"/>
  <c r="S24" i="10"/>
  <c r="N37" i="10"/>
  <c r="I64" i="10"/>
  <c r="N27" i="10"/>
  <c r="N63" i="10"/>
  <c r="S7" i="10"/>
  <c r="N19" i="10"/>
  <c r="S23" i="10"/>
  <c r="I31" i="10"/>
  <c r="N45" i="10"/>
  <c r="S49" i="10"/>
  <c r="N55" i="10"/>
  <c r="N60" i="10"/>
  <c r="I62" i="10"/>
  <c r="N76" i="10"/>
  <c r="I82" i="10"/>
  <c r="S84" i="10"/>
  <c r="N86" i="10"/>
  <c r="S89" i="10"/>
  <c r="S94" i="10"/>
  <c r="N96" i="10"/>
  <c r="N51" i="10"/>
  <c r="N56" i="10"/>
  <c r="S50" i="10"/>
  <c r="N46" i="10"/>
  <c r="S55" i="10"/>
  <c r="S9" i="10"/>
  <c r="I33" i="10"/>
  <c r="S45" i="10"/>
  <c r="S8" i="10"/>
  <c r="S13" i="10"/>
  <c r="I16" i="10"/>
  <c r="I21" i="10"/>
  <c r="I27" i="10"/>
  <c r="N35" i="10"/>
  <c r="I37" i="10"/>
  <c r="S38" i="10"/>
  <c r="S43" i="10"/>
  <c r="I57" i="10"/>
  <c r="N71" i="10"/>
  <c r="I73" i="10"/>
  <c r="N80" i="10"/>
  <c r="N91" i="10"/>
  <c r="S93" i="10"/>
  <c r="N13" i="8"/>
  <c r="J7" i="8"/>
  <c r="H26" i="8"/>
  <c r="F37" i="8"/>
  <c r="H37" i="8"/>
  <c r="J6" i="8"/>
  <c r="J20" i="8"/>
  <c r="I26" i="8"/>
  <c r="J27" i="8"/>
  <c r="J33" i="8"/>
  <c r="L13" i="8"/>
  <c r="L55" i="8" s="1"/>
  <c r="C26" i="8"/>
  <c r="J16" i="8"/>
  <c r="J29" i="8"/>
  <c r="J35" i="8"/>
  <c r="M13" i="8"/>
  <c r="D26" i="8"/>
  <c r="C37" i="8"/>
  <c r="M54" i="8"/>
  <c r="O54" i="8" s="1"/>
  <c r="J8" i="8"/>
  <c r="F26" i="8"/>
  <c r="J15" i="8"/>
  <c r="D37" i="8"/>
  <c r="J28" i="8"/>
  <c r="J34" i="8"/>
  <c r="N54" i="8"/>
  <c r="J53" i="8"/>
  <c r="C54" i="8"/>
  <c r="C55" i="8" s="1"/>
  <c r="D13" i="8"/>
  <c r="J5" i="8"/>
  <c r="J14" i="8"/>
  <c r="J19" i="8"/>
  <c r="J25" i="8"/>
  <c r="I37" i="8"/>
  <c r="J32" i="8"/>
  <c r="D54" i="8"/>
  <c r="J39" i="8"/>
  <c r="J45" i="8"/>
  <c r="J51" i="8"/>
  <c r="F13" i="8"/>
  <c r="O6" i="8"/>
  <c r="J11" i="8"/>
  <c r="O14" i="8"/>
  <c r="O20" i="8"/>
  <c r="O27" i="8"/>
  <c r="O33" i="8"/>
  <c r="F54" i="8"/>
  <c r="O40" i="8"/>
  <c r="O46" i="8"/>
  <c r="O52" i="8"/>
  <c r="C13" i="8"/>
  <c r="G13" i="8"/>
  <c r="O12" i="8"/>
  <c r="L26" i="8"/>
  <c r="J18" i="8"/>
  <c r="J24" i="8"/>
  <c r="L37" i="8"/>
  <c r="J38" i="8"/>
  <c r="J44" i="8"/>
  <c r="J50" i="8"/>
  <c r="J21" i="8"/>
  <c r="H13" i="8"/>
  <c r="O5" i="8"/>
  <c r="J10" i="8"/>
  <c r="M26" i="8"/>
  <c r="O19" i="8"/>
  <c r="O25" i="8"/>
  <c r="M37" i="8"/>
  <c r="O32" i="8"/>
  <c r="H54" i="8"/>
  <c r="O39" i="8"/>
  <c r="O45" i="8"/>
  <c r="O51" i="8"/>
  <c r="P11" i="7"/>
  <c r="U18" i="7"/>
  <c r="Y53" i="7"/>
  <c r="Z38" i="7"/>
  <c r="Z8" i="7"/>
  <c r="U11" i="7"/>
  <c r="P14" i="7"/>
  <c r="U16" i="7"/>
  <c r="K20" i="7"/>
  <c r="K22" i="7"/>
  <c r="Z23" i="7"/>
  <c r="Z28" i="7"/>
  <c r="AE30" i="7"/>
  <c r="P37" i="7"/>
  <c r="U41" i="7"/>
  <c r="K43" i="7"/>
  <c r="AE43" i="7"/>
  <c r="Z46" i="7"/>
  <c r="U47" i="7"/>
  <c r="U49" i="7"/>
  <c r="P50" i="7"/>
  <c r="U52" i="7"/>
  <c r="Z14" i="7"/>
  <c r="Z18" i="7"/>
  <c r="U34" i="7"/>
  <c r="K38" i="7"/>
  <c r="I53" i="7"/>
  <c r="U17" i="7"/>
  <c r="K26" i="7"/>
  <c r="U30" i="7"/>
  <c r="Z50" i="7"/>
  <c r="K6" i="7"/>
  <c r="U10" i="7"/>
  <c r="K34" i="7"/>
  <c r="U38" i="7"/>
  <c r="Z22" i="7"/>
  <c r="P39" i="7"/>
  <c r="K42" i="7"/>
  <c r="U46" i="7"/>
  <c r="K14" i="7"/>
  <c r="Z30" i="7"/>
  <c r="AE35" i="7"/>
  <c r="U42" i="7"/>
  <c r="Z6" i="7"/>
  <c r="U9" i="7"/>
  <c r="P10" i="7"/>
  <c r="K13" i="7"/>
  <c r="U14" i="7"/>
  <c r="P15" i="7"/>
  <c r="AE18" i="7"/>
  <c r="P25" i="7"/>
  <c r="Z26" i="7"/>
  <c r="U27" i="7"/>
  <c r="U29" i="7"/>
  <c r="K31" i="7"/>
  <c r="P38" i="7"/>
  <c r="AE41" i="7"/>
  <c r="K44" i="7"/>
  <c r="K46" i="7"/>
  <c r="K49" i="7"/>
  <c r="AE49" i="7"/>
  <c r="U50" i="7"/>
  <c r="P51" i="7"/>
  <c r="Z9" i="7"/>
  <c r="U12" i="7"/>
  <c r="AE13" i="7"/>
  <c r="K16" i="7"/>
  <c r="Z19" i="7"/>
  <c r="Z24" i="7"/>
  <c r="AE31" i="7"/>
  <c r="P33" i="7"/>
  <c r="Z34" i="7"/>
  <c r="U35" i="7"/>
  <c r="U37" i="7"/>
  <c r="K39" i="7"/>
  <c r="P46" i="7"/>
  <c r="U48" i="7"/>
  <c r="K52" i="7"/>
  <c r="W41" i="12"/>
  <c r="Y33" i="12"/>
  <c r="AB5" i="12"/>
  <c r="G35" i="12"/>
  <c r="M12" i="12"/>
  <c r="M40" i="12" s="1"/>
  <c r="Y15" i="12"/>
  <c r="V29" i="12"/>
  <c r="M21" i="12"/>
  <c r="AB25" i="12"/>
  <c r="R28" i="12"/>
  <c r="G33" i="12"/>
  <c r="G34" i="12"/>
  <c r="T40" i="12"/>
  <c r="J33" i="12"/>
  <c r="M5" i="12"/>
  <c r="Z33" i="12"/>
  <c r="Q34" i="12"/>
  <c r="H9" i="12"/>
  <c r="H37" i="12" s="1"/>
  <c r="W11" i="12"/>
  <c r="W39" i="12" s="1"/>
  <c r="F15" i="12"/>
  <c r="Z15" i="12"/>
  <c r="AB27" i="12"/>
  <c r="AB41" i="12" s="1"/>
  <c r="O29" i="12"/>
  <c r="E37" i="12"/>
  <c r="E38" i="12"/>
  <c r="K33" i="12"/>
  <c r="AA33" i="12"/>
  <c r="H11" i="12"/>
  <c r="AB11" i="12"/>
  <c r="P42" i="12"/>
  <c r="AA15" i="12"/>
  <c r="M27" i="12"/>
  <c r="P29" i="12"/>
  <c r="J34" i="12"/>
  <c r="AA38" i="12"/>
  <c r="T29" i="12"/>
  <c r="W8" i="12"/>
  <c r="O37" i="12"/>
  <c r="R9" i="12"/>
  <c r="M13" i="12"/>
  <c r="L15" i="12"/>
  <c r="M22" i="12"/>
  <c r="U29" i="12"/>
  <c r="O35" i="12"/>
  <c r="K38" i="12"/>
  <c r="R5" i="12"/>
  <c r="H8" i="12"/>
  <c r="Y36" i="12"/>
  <c r="AB8" i="12"/>
  <c r="W12" i="12"/>
  <c r="W40" i="12" s="1"/>
  <c r="T15" i="12"/>
  <c r="R7" i="12"/>
  <c r="J36" i="12"/>
  <c r="M8" i="12"/>
  <c r="H12" i="12"/>
  <c r="H40" i="12" s="1"/>
  <c r="W14" i="12"/>
  <c r="J29" i="12"/>
  <c r="Z29" i="12"/>
  <c r="H21" i="12"/>
  <c r="W23" i="12"/>
  <c r="M28" i="12"/>
  <c r="O40" i="12"/>
  <c r="E15" i="12"/>
  <c r="AB6" i="12"/>
  <c r="AB34" i="12" s="1"/>
  <c r="T35" i="12"/>
  <c r="W7" i="12"/>
  <c r="W35" i="12" s="1"/>
  <c r="R11" i="12"/>
  <c r="R39" i="12" s="1"/>
  <c r="H14" i="12"/>
  <c r="H42" i="12" s="1"/>
  <c r="K29" i="12"/>
  <c r="AA29" i="12"/>
  <c r="Y35" i="12"/>
  <c r="W57" i="12"/>
  <c r="O72" i="12"/>
  <c r="E35" i="12"/>
  <c r="H7" i="12"/>
  <c r="U35" i="12"/>
  <c r="R13" i="12"/>
  <c r="R41" i="12" s="1"/>
  <c r="L29" i="12"/>
  <c r="AB19" i="12"/>
  <c r="E33" i="12"/>
  <c r="W5" i="12"/>
  <c r="R6" i="12"/>
  <c r="O34" i="12"/>
  <c r="F35" i="12"/>
  <c r="F43" i="12" s="1"/>
  <c r="V35" i="12"/>
  <c r="AB12" i="12"/>
  <c r="AB40" i="12" s="1"/>
  <c r="M19" i="12"/>
  <c r="T41" i="12"/>
  <c r="H5" i="12"/>
  <c r="P34" i="12"/>
  <c r="P15" i="12"/>
  <c r="L33" i="12"/>
  <c r="R10" i="12"/>
  <c r="Q42" i="12"/>
  <c r="Q33" i="12"/>
  <c r="Y42" i="12"/>
  <c r="O33" i="12"/>
  <c r="M7" i="12"/>
  <c r="AB9" i="12"/>
  <c r="W10" i="12"/>
  <c r="W38" i="12" s="1"/>
  <c r="AA41" i="12"/>
  <c r="R14" i="12"/>
  <c r="J15" i="12"/>
  <c r="E41" i="12"/>
  <c r="W70" i="12"/>
  <c r="Y96" i="11"/>
  <c r="W97" i="11" s="1"/>
  <c r="G96" i="11"/>
  <c r="L96" i="11"/>
  <c r="M96" i="11"/>
  <c r="O4" i="11"/>
  <c r="AA96" i="11"/>
  <c r="AB96" i="11"/>
  <c r="N96" i="11"/>
  <c r="AD43" i="11"/>
  <c r="T52" i="11"/>
  <c r="AD58" i="11"/>
  <c r="AD69" i="11"/>
  <c r="Y77" i="11"/>
  <c r="AD93" i="11"/>
  <c r="Y4" i="11"/>
  <c r="Y16" i="11"/>
  <c r="O20" i="11"/>
  <c r="O24" i="11"/>
  <c r="Y28" i="11"/>
  <c r="Y32" i="11"/>
  <c r="Y36" i="11"/>
  <c r="O40" i="11"/>
  <c r="Y41" i="11"/>
  <c r="T55" i="11"/>
  <c r="J61" i="11"/>
  <c r="J67" i="11"/>
  <c r="AD79" i="11"/>
  <c r="O86" i="11"/>
  <c r="J91" i="11"/>
  <c r="Y47" i="11"/>
  <c r="AD56" i="11"/>
  <c r="AD64" i="11"/>
  <c r="AD72" i="11"/>
  <c r="Y81" i="11"/>
  <c r="O89" i="11"/>
  <c r="Q96" i="11"/>
  <c r="Y46" i="11"/>
  <c r="O56" i="11"/>
  <c r="O64" i="11"/>
  <c r="O72" i="11"/>
  <c r="Y80" i="11"/>
  <c r="Y88" i="11"/>
  <c r="AD95" i="11"/>
  <c r="Y44" i="11"/>
  <c r="Y54" i="11"/>
  <c r="Y62" i="11"/>
  <c r="J71" i="11"/>
  <c r="T79" i="11"/>
  <c r="T87" i="11"/>
  <c r="Y94" i="11"/>
  <c r="T4" i="11"/>
  <c r="J44" i="11"/>
  <c r="J54" i="11"/>
  <c r="Y61" i="11"/>
  <c r="T70" i="11"/>
  <c r="AD78" i="11"/>
  <c r="AD86" i="11"/>
  <c r="J94" i="11"/>
  <c r="P97" i="10"/>
  <c r="E97" i="10"/>
  <c r="S5" i="10"/>
  <c r="O97" i="10"/>
  <c r="I19" i="10"/>
  <c r="S53" i="10"/>
  <c r="I67" i="10"/>
  <c r="I86" i="10"/>
  <c r="Q97" i="10"/>
  <c r="G97" i="10"/>
  <c r="C97" i="10"/>
  <c r="I12" i="10"/>
  <c r="N40" i="10"/>
  <c r="S46" i="10"/>
  <c r="I60" i="10"/>
  <c r="D97" i="10"/>
  <c r="J97" i="10"/>
  <c r="H97" i="10"/>
  <c r="N18" i="10"/>
  <c r="S39" i="10"/>
  <c r="N66" i="10"/>
  <c r="N85" i="10"/>
  <c r="O52" i="9"/>
  <c r="AA52" i="9"/>
  <c r="G15" i="9"/>
  <c r="P52" i="9"/>
  <c r="W7" i="9"/>
  <c r="X52" i="9"/>
  <c r="M15" i="9"/>
  <c r="G19" i="9"/>
  <c r="AB22" i="9"/>
  <c r="G44" i="9"/>
  <c r="AB47" i="9"/>
  <c r="W51" i="9"/>
  <c r="I52" i="9"/>
  <c r="N52" i="9"/>
  <c r="K52" i="9"/>
  <c r="AB7" i="9"/>
  <c r="AB52" i="9" s="1"/>
  <c r="D52" i="9"/>
  <c r="C52" i="9"/>
  <c r="Q52" i="9"/>
  <c r="L52" i="9"/>
  <c r="Y52" i="9"/>
  <c r="M9" i="9"/>
  <c r="G30" i="9"/>
  <c r="R9" i="9"/>
  <c r="AB9" i="9"/>
  <c r="M13" i="9"/>
  <c r="R34" i="9"/>
  <c r="M38" i="9"/>
  <c r="G42" i="9"/>
  <c r="G5" i="9"/>
  <c r="M6" i="9"/>
  <c r="V52" i="9"/>
  <c r="W17" i="9"/>
  <c r="R21" i="9"/>
  <c r="M25" i="9"/>
  <c r="R46" i="9"/>
  <c r="M50" i="9"/>
  <c r="H55" i="8"/>
  <c r="G54" i="8"/>
  <c r="J4" i="8"/>
  <c r="J42" i="8"/>
  <c r="J48" i="8"/>
  <c r="G26" i="8"/>
  <c r="J26" i="8" s="1"/>
  <c r="G37" i="8"/>
  <c r="J41" i="8"/>
  <c r="J47" i="8"/>
  <c r="J40" i="8"/>
  <c r="J46" i="8"/>
  <c r="J52" i="8"/>
  <c r="J22" i="8"/>
  <c r="J31" i="8"/>
  <c r="K13" i="8"/>
  <c r="K26" i="8"/>
  <c r="K37" i="8"/>
  <c r="O38" i="8"/>
  <c r="S53" i="7"/>
  <c r="Z41" i="7"/>
  <c r="U44" i="7"/>
  <c r="AB53" i="7"/>
  <c r="AE6" i="7"/>
  <c r="J53" i="7"/>
  <c r="AC53" i="7"/>
  <c r="M53" i="7"/>
  <c r="P6" i="7"/>
  <c r="AD53" i="7"/>
  <c r="W53" i="7"/>
  <c r="N53" i="7"/>
  <c r="O53" i="7"/>
  <c r="T53" i="7"/>
  <c r="Z33" i="7"/>
  <c r="K41" i="7"/>
  <c r="Z29" i="7"/>
  <c r="K37" i="7"/>
  <c r="U40" i="7"/>
  <c r="U36" i="7"/>
  <c r="P43" i="7"/>
  <c r="H53" i="7"/>
  <c r="R53" i="7"/>
  <c r="Z21" i="7"/>
  <c r="K29" i="7"/>
  <c r="U32" i="7"/>
  <c r="U7" i="7"/>
  <c r="U6" i="7"/>
  <c r="J51" i="6"/>
  <c r="F51" i="6"/>
  <c r="K51" i="6"/>
  <c r="H5" i="5"/>
  <c r="C5" i="5" s="1"/>
  <c r="B27" i="5"/>
  <c r="D27" i="5"/>
  <c r="G26" i="5"/>
  <c r="H51" i="5"/>
  <c r="C51" i="5" s="1"/>
  <c r="C17" i="5"/>
  <c r="C39" i="5"/>
  <c r="G25" i="5"/>
  <c r="E22" i="5"/>
  <c r="E26" i="5"/>
  <c r="L42" i="5"/>
  <c r="Q46" i="5"/>
  <c r="L46" i="5" s="1"/>
  <c r="G54" i="5"/>
  <c r="B57" i="5"/>
  <c r="H34" i="5"/>
  <c r="C34" i="5" s="1"/>
  <c r="C25" i="5"/>
  <c r="F57" i="5"/>
  <c r="H50" i="5"/>
  <c r="E50" i="5" s="1"/>
  <c r="F20" i="5"/>
  <c r="G55" i="5"/>
  <c r="C55" i="5"/>
  <c r="C9" i="5"/>
  <c r="G22" i="5"/>
  <c r="C38" i="5"/>
  <c r="N55" i="5"/>
  <c r="C53" i="5"/>
  <c r="C13" i="5"/>
  <c r="Q40" i="5"/>
  <c r="L40" i="5" s="1"/>
  <c r="K57" i="5"/>
  <c r="N51" i="5"/>
  <c r="P54" i="5"/>
  <c r="H19" i="5"/>
  <c r="E19" i="5" s="1"/>
  <c r="F27" i="5"/>
  <c r="N49" i="5"/>
  <c r="P51" i="5"/>
  <c r="Q44" i="5"/>
  <c r="L44" i="5" s="1"/>
  <c r="L53" i="5"/>
  <c r="E55" i="5"/>
  <c r="G24" i="5"/>
  <c r="C52" i="5"/>
  <c r="D57" i="5"/>
  <c r="Q48" i="5"/>
  <c r="L48" i="5" s="1"/>
  <c r="L51" i="5"/>
  <c r="P55" i="5"/>
  <c r="H6" i="5"/>
  <c r="C6" i="5" s="1"/>
  <c r="H10" i="5"/>
  <c r="C10" i="5" s="1"/>
  <c r="H14" i="5"/>
  <c r="C14" i="5" s="1"/>
  <c r="F23" i="5"/>
  <c r="H23" i="5" s="1"/>
  <c r="H35" i="5"/>
  <c r="C35" i="5" s="1"/>
  <c r="H39" i="5"/>
  <c r="H41" i="5"/>
  <c r="C41" i="5" s="1"/>
  <c r="H43" i="5"/>
  <c r="C43" i="5" s="1"/>
  <c r="H45" i="5"/>
  <c r="C45" i="5" s="1"/>
  <c r="H47" i="5"/>
  <c r="C47" i="5" s="1"/>
  <c r="G52" i="5"/>
  <c r="C54" i="5"/>
  <c r="H18" i="5"/>
  <c r="G18" i="5" s="1"/>
  <c r="H53" i="5"/>
  <c r="G53" i="5" s="1"/>
  <c r="H25" i="5"/>
  <c r="E25" i="5" s="1"/>
  <c r="Q50" i="5"/>
  <c r="L50" i="5" s="1"/>
  <c r="Q56" i="5"/>
  <c r="L56" i="5" s="1"/>
  <c r="P53" i="5"/>
  <c r="N54" i="5"/>
  <c r="L55" i="5"/>
  <c r="F21" i="5"/>
  <c r="L49" i="5"/>
  <c r="C4" i="5"/>
  <c r="C8" i="5"/>
  <c r="C12" i="5"/>
  <c r="C16" i="5"/>
  <c r="C37" i="5"/>
  <c r="C40" i="5"/>
  <c r="C42" i="5"/>
  <c r="C44" i="5"/>
  <c r="C46" i="5"/>
  <c r="W34" i="12" l="1"/>
  <c r="P56" i="5"/>
  <c r="R52" i="9"/>
  <c r="F55" i="8"/>
  <c r="E51" i="5"/>
  <c r="M35" i="12"/>
  <c r="AB36" i="12"/>
  <c r="O51" i="6"/>
  <c r="N56" i="5"/>
  <c r="J54" i="8"/>
  <c r="G19" i="5"/>
  <c r="W42" i="12"/>
  <c r="AB42" i="12"/>
  <c r="M38" i="12"/>
  <c r="N52" i="5"/>
  <c r="E23" i="5"/>
  <c r="C23" i="5"/>
  <c r="P50" i="5"/>
  <c r="C50" i="5"/>
  <c r="M55" i="8"/>
  <c r="W52" i="9"/>
  <c r="AB37" i="12"/>
  <c r="D55" i="8"/>
  <c r="O26" i="8"/>
  <c r="M52" i="9"/>
  <c r="J96" i="11"/>
  <c r="I97" i="11" s="1"/>
  <c r="V43" i="12"/>
  <c r="I55" i="8"/>
  <c r="T96" i="11"/>
  <c r="S97" i="11" s="1"/>
  <c r="N48" i="5"/>
  <c r="L52" i="5"/>
  <c r="N50" i="5"/>
  <c r="C49" i="5"/>
  <c r="C48" i="5"/>
  <c r="N55" i="8"/>
  <c r="E56" i="5"/>
  <c r="G56" i="5"/>
  <c r="T43" i="12"/>
  <c r="E53" i="5"/>
  <c r="J37" i="8"/>
  <c r="U43" i="12"/>
  <c r="R35" i="12"/>
  <c r="M42" i="12"/>
  <c r="E49" i="5"/>
  <c r="H39" i="12"/>
  <c r="W72" i="12"/>
  <c r="R38" i="12"/>
  <c r="H29" i="12"/>
  <c r="H36" i="12"/>
  <c r="AA43" i="12"/>
  <c r="R37" i="12"/>
  <c r="AB39" i="12"/>
  <c r="L43" i="12"/>
  <c r="J43" i="12"/>
  <c r="AB29" i="12"/>
  <c r="M41" i="12"/>
  <c r="R34" i="12"/>
  <c r="W29" i="12"/>
  <c r="W36" i="12"/>
  <c r="Z43" i="12"/>
  <c r="R42" i="12"/>
  <c r="P43" i="12"/>
  <c r="M36" i="12"/>
  <c r="R29" i="12"/>
  <c r="I97" i="10"/>
  <c r="S97" i="10"/>
  <c r="N97" i="10"/>
  <c r="K55" i="8"/>
  <c r="J13" i="8"/>
  <c r="O37" i="8"/>
  <c r="O13" i="8"/>
  <c r="K53" i="7"/>
  <c r="I54" i="7" s="1"/>
  <c r="M33" i="12"/>
  <c r="M15" i="12"/>
  <c r="W37" i="12"/>
  <c r="M29" i="12"/>
  <c r="G43" i="12"/>
  <c r="W15" i="12"/>
  <c r="W33" i="12"/>
  <c r="E43" i="12"/>
  <c r="R15" i="12"/>
  <c r="R33" i="12"/>
  <c r="AB33" i="12"/>
  <c r="AB15" i="12"/>
  <c r="K43" i="12"/>
  <c r="Y43" i="12"/>
  <c r="H15" i="12"/>
  <c r="H33" i="12"/>
  <c r="H35" i="12"/>
  <c r="O43" i="12"/>
  <c r="Q43" i="12"/>
  <c r="J97" i="11"/>
  <c r="H97" i="11"/>
  <c r="G97" i="11"/>
  <c r="V97" i="11"/>
  <c r="R97" i="11"/>
  <c r="AD96" i="11"/>
  <c r="AA97" i="11"/>
  <c r="O96" i="11"/>
  <c r="M97" i="11" s="1"/>
  <c r="X97" i="11"/>
  <c r="G52" i="9"/>
  <c r="G55" i="8"/>
  <c r="AE53" i="7"/>
  <c r="AC54" i="7" s="1"/>
  <c r="U53" i="7"/>
  <c r="T54" i="7" s="1"/>
  <c r="Z53" i="7"/>
  <c r="W54" i="7"/>
  <c r="P53" i="7"/>
  <c r="M54" i="7" s="1"/>
  <c r="C19" i="5"/>
  <c r="G50" i="5"/>
  <c r="E18" i="5"/>
  <c r="H20" i="5"/>
  <c r="G20" i="5" s="1"/>
  <c r="H21" i="5"/>
  <c r="Q57" i="5"/>
  <c r="L57" i="5" s="1"/>
  <c r="G51" i="5"/>
  <c r="H27" i="5"/>
  <c r="E27" i="5" s="1"/>
  <c r="C27" i="5"/>
  <c r="H57" i="5"/>
  <c r="E57" i="5" s="1"/>
  <c r="G23" i="5"/>
  <c r="C18" i="5"/>
  <c r="H54" i="7" l="1"/>
  <c r="W43" i="12"/>
  <c r="C57" i="5"/>
  <c r="Q97" i="11"/>
  <c r="T97" i="11" s="1"/>
  <c r="O55" i="8"/>
  <c r="L97" i="11"/>
  <c r="G57" i="5"/>
  <c r="O54" i="7"/>
  <c r="Y97" i="11"/>
  <c r="N97" i="11"/>
  <c r="O97" i="11" s="1"/>
  <c r="J55" i="8"/>
  <c r="R43" i="12"/>
  <c r="M43" i="12"/>
  <c r="AB43" i="12"/>
  <c r="R54" i="7"/>
  <c r="U54" i="7" s="1"/>
  <c r="N54" i="7"/>
  <c r="S54" i="7"/>
  <c r="J54" i="7"/>
  <c r="K54" i="7" s="1"/>
  <c r="H43" i="12"/>
  <c r="AC97" i="11"/>
  <c r="AB97" i="11"/>
  <c r="AD97" i="11" s="1"/>
  <c r="AB54" i="7"/>
  <c r="AD54" i="7"/>
  <c r="X54" i="7"/>
  <c r="Y54" i="7"/>
  <c r="C21" i="5"/>
  <c r="E21" i="5"/>
  <c r="E20" i="5"/>
  <c r="C20" i="5"/>
  <c r="N57" i="5"/>
  <c r="P57" i="5"/>
  <c r="G21" i="5"/>
  <c r="G27" i="5"/>
  <c r="P54" i="7" l="1"/>
  <c r="Z54" i="7"/>
  <c r="AE54" i="7"/>
</calcChain>
</file>

<file path=xl/sharedStrings.xml><?xml version="1.0" encoding="utf-8"?>
<sst xmlns="http://schemas.openxmlformats.org/spreadsheetml/2006/main" count="972" uniqueCount="250">
  <si>
    <t>The AMP Net Mapping Project</t>
  </si>
  <si>
    <t>2026 (1st Quarter)</t>
  </si>
  <si>
    <t xml:space="preserve">funded by </t>
  </si>
  <si>
    <t>Global ITN shipments by region and year - ALL COUNTRIES</t>
  </si>
  <si>
    <t>Global ITN shipments by region and year - ENDEMIC COUNTRIES</t>
  </si>
  <si>
    <t>in ITNs</t>
  </si>
  <si>
    <t>Year</t>
  </si>
  <si>
    <t>Sub-Saharan Africa</t>
  </si>
  <si>
    <t>Rest of the World</t>
  </si>
  <si>
    <t>Total</t>
  </si>
  <si>
    <t>Cumulative</t>
  </si>
  <si>
    <t>SSA % Of Total</t>
  </si>
  <si>
    <t>ROW % Of Total</t>
  </si>
  <si>
    <t>na</t>
  </si>
  <si>
    <t xml:space="preserve">  </t>
  </si>
  <si>
    <t>2026 (thru 1st Q)</t>
  </si>
  <si>
    <t>ITN shipments by type - ALL COUNTRIES</t>
  </si>
  <si>
    <t>Standard</t>
  </si>
  <si>
    <t>PBO</t>
  </si>
  <si>
    <t>Dual</t>
  </si>
  <si>
    <t>ITNs</t>
  </si>
  <si>
    <t>% Of total</t>
  </si>
  <si>
    <t xml:space="preserve">ITN shipments by type to SSA </t>
  </si>
  <si>
    <t xml:space="preserve">ITN shipments by type to ROW </t>
  </si>
  <si>
    <t>Sub Saharan Africa</t>
  </si>
  <si>
    <t>ITN shipments to SSA (2004 - present)</t>
  </si>
  <si>
    <t>Cumulative 2004-2021</t>
  </si>
  <si>
    <t>Country</t>
  </si>
  <si>
    <t>1st Q</t>
  </si>
  <si>
    <t>2nd Q</t>
  </si>
  <si>
    <t>3rd Q</t>
  </si>
  <si>
    <t>4th Q</t>
  </si>
  <si>
    <t>Angola</t>
  </si>
  <si>
    <t>Benin</t>
  </si>
  <si>
    <t>Botswana</t>
  </si>
  <si>
    <t>Burkina Faso</t>
  </si>
  <si>
    <t>Burundi</t>
  </si>
  <si>
    <t>Central African Republic</t>
  </si>
  <si>
    <t>Cameroon</t>
  </si>
  <si>
    <t>Cabo Verde</t>
  </si>
  <si>
    <t>Chad</t>
  </si>
  <si>
    <t>Comoros</t>
  </si>
  <si>
    <t>Congo</t>
  </si>
  <si>
    <t>Cote d'Ivoire</t>
  </si>
  <si>
    <t>Djibouti</t>
  </si>
  <si>
    <t>DR Congo</t>
  </si>
  <si>
    <t>Equitorial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</si>
  <si>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</si>
  <si>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</si>
  <si>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</si>
  <si>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</si>
  <si>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</si>
  <si>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</si>
  <si>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</si>
  <si>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</si>
  <si>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Liberia</t>
  </si>
  <si>
    <t>Madagascar</t>
  </si>
  <si>
    <t>Malawi</t>
  </si>
  <si>
    <t>Mali</t>
  </si>
  <si>
    <t>Mauritania</t>
  </si>
  <si>
    <t>Mozambique</t>
  </si>
  <si>
    <t>Namibia</t>
  </si>
  <si>
    <t>Niger</t>
  </si>
  <si>
    <t>Nigeria</t>
  </si>
  <si>
    <t>Rwanda</t>
  </si>
  <si>
    <t>Senegal</t>
  </si>
  <si>
    <t>Sierra Leone</t>
  </si>
  <si>
    <t>Somalia</t>
  </si>
  <si>
    <t>South Africa</t>
  </si>
  <si>
    <t>Sao Tome and Principe</t>
  </si>
  <si>
    <t>Sudan</t>
  </si>
  <si>
    <t>South Sudan</t>
  </si>
  <si>
    <t>Swaziland</t>
  </si>
  <si>
    <t>Tanzania</t>
  </si>
  <si>
    <t>Togo</t>
  </si>
  <si>
    <t>Uganda</t>
  </si>
  <si>
    <t>Zambia</t>
  </si>
  <si>
    <t>Zanzibar</t>
  </si>
  <si>
    <t>Zimbabwe</t>
  </si>
  <si>
    <t>**North/South Sudan arbitrarily split 60/40 in 2004-2008 from total Sudan shipments</t>
  </si>
  <si>
    <t xml:space="preserve">ITN shipments to SSA by type </t>
  </si>
  <si>
    <t>Cumulative 2018-21</t>
  </si>
  <si>
    <t>SSA</t>
  </si>
  <si>
    <t>CAR</t>
  </si>
  <si>
    <t>STP</t>
  </si>
  <si>
    <t>%</t>
  </si>
  <si>
    <t>ITN shipments to SSA by Region</t>
  </si>
  <si>
    <t>Equatorial Guinea</t>
  </si>
  <si>
    <t>Total CARN</t>
  </si>
  <si>
    <t>Total EARN</t>
  </si>
  <si>
    <t>Total SARN</t>
  </si>
  <si>
    <t>Total WARN</t>
  </si>
  <si>
    <t>Grand total</t>
  </si>
  <si>
    <t>ITN shipments to SSA by quarter</t>
  </si>
  <si>
    <t>ITN shipments to ROW (2009 - present)</t>
  </si>
  <si>
    <t>Cumulative 2009-2021</t>
  </si>
  <si>
    <t>Afghanistan</t>
  </si>
  <si>
    <t>Anguilla</t>
  </si>
  <si>
    <t>Antigua and Barbuda</t>
  </si>
  <si>
    <t>Australia</t>
  </si>
  <si>
    <t>Azerbaijan</t>
  </si>
  <si>
    <t>Bahamas</t>
  </si>
  <si>
    <t>Bangladesh</t>
  </si>
  <si>
    <t>Barbados</t>
  </si>
  <si>
    <t>Belgium</t>
  </si>
  <si>
    <t>Belize</t>
  </si>
  <si>
    <t>Bhutan</t>
  </si>
  <si>
    <t xml:space="preserve">Bolivia </t>
  </si>
  <si>
    <t>Brazil</t>
  </si>
  <si>
    <t>Cambodia</t>
  </si>
  <si>
    <t>Canada</t>
  </si>
  <si>
    <t>China</t>
  </si>
  <si>
    <t>Colombia</t>
  </si>
  <si>
    <t>Costa Rica</t>
  </si>
  <si>
    <t>Cuba</t>
  </si>
  <si>
    <t>Denmark</t>
  </si>
  <si>
    <t>Dominican Republic</t>
  </si>
  <si>
    <t>Ecuador</t>
  </si>
  <si>
    <t>Egypt</t>
  </si>
  <si>
    <t>El Salvador</t>
  </si>
  <si>
    <t>Figi</t>
  </si>
  <si>
    <t>Finland</t>
  </si>
  <si>
    <t>France</t>
  </si>
  <si>
    <t>Germany</t>
  </si>
  <si>
    <t>Greece</t>
  </si>
  <si>
    <t>Grenada</t>
  </si>
  <si>
    <t>Guatemala</t>
  </si>
  <si>
    <t>French Guiana</t>
  </si>
  <si>
    <t>Guyana</t>
  </si>
  <si>
    <t>Haiti</t>
  </si>
  <si>
    <t>Honduras</t>
  </si>
  <si>
    <t>Hungary</t>
  </si>
  <si>
    <t>India</t>
  </si>
  <si>
    <t>Indonesia</t>
  </si>
  <si>
    <t xml:space="preserve">Iran </t>
  </si>
  <si>
    <t>Iraq</t>
  </si>
  <si>
    <t>Italy</t>
  </si>
  <si>
    <t>Jamaica</t>
  </si>
  <si>
    <t>Jordan</t>
  </si>
  <si>
    <t>Korea (Republic of)</t>
  </si>
  <si>
    <t>Korea (Democratic People's Republic of)</t>
  </si>
  <si>
    <t>Lao People's Democratic Republic</t>
  </si>
  <si>
    <t>Lebanon</t>
  </si>
  <si>
    <t>Kygyzstan</t>
  </si>
  <si>
    <t>Malaysia</t>
  </si>
  <si>
    <t>Marshall Islands</t>
  </si>
  <si>
    <t>Mauritius</t>
  </si>
  <si>
    <t>Mayotte</t>
  </si>
  <si>
    <t>Mexico</t>
  </si>
  <si>
    <t>Micronesia (Federated States of)</t>
  </si>
  <si>
    <t>Morocco</t>
  </si>
  <si>
    <t>Myanmar</t>
  </si>
  <si>
    <t>Nepal</t>
  </si>
  <si>
    <t>Netherlands</t>
  </si>
  <si>
    <t>Newl Caledonia</t>
  </si>
  <si>
    <t>New Zealand</t>
  </si>
  <si>
    <t>Nicaragua</t>
  </si>
  <si>
    <t>Norway</t>
  </si>
  <si>
    <t>Oman</t>
  </si>
  <si>
    <t>Pakistan</t>
  </si>
  <si>
    <t>Panama</t>
  </si>
  <si>
    <t>Papua NG</t>
  </si>
  <si>
    <t>Paraguay</t>
  </si>
  <si>
    <t>Peru</t>
  </si>
  <si>
    <t>Philippines</t>
  </si>
  <si>
    <t>St Lucia</t>
  </si>
  <si>
    <t>Samoa</t>
  </si>
  <si>
    <t>Saudi Arabia</t>
  </si>
  <si>
    <t>Singapore</t>
  </si>
  <si>
    <t>Soloman Islands</t>
  </si>
  <si>
    <t>Spain</t>
  </si>
  <si>
    <t>Sri Lanka</t>
  </si>
  <si>
    <t>Suriname</t>
  </si>
  <si>
    <t>Sweden</t>
  </si>
  <si>
    <t>Switzerland</t>
  </si>
  <si>
    <t>Syria</t>
  </si>
  <si>
    <t>Tajikistan</t>
  </si>
  <si>
    <t>Thailand</t>
  </si>
  <si>
    <t>Timor-Leste</t>
  </si>
  <si>
    <t>Turkey</t>
  </si>
  <si>
    <t>United Arab Emirates</t>
  </si>
  <si>
    <t>United States of America</t>
  </si>
  <si>
    <t>Uzbekistan</t>
  </si>
  <si>
    <t>United Kingdom of Great Britain and Northern Ireland</t>
  </si>
  <si>
    <t>Vanuatu</t>
  </si>
  <si>
    <t>Venezuela</t>
  </si>
  <si>
    <t>Viet Nam</t>
  </si>
  <si>
    <t>Yemen</t>
  </si>
  <si>
    <t>Other</t>
  </si>
  <si>
    <t>ITN shipments to ROW by type</t>
  </si>
  <si>
    <t>Antinqua and Baruda</t>
  </si>
  <si>
    <t>Bolivia</t>
  </si>
  <si>
    <t>Dom. Republic</t>
  </si>
  <si>
    <t>Granada</t>
  </si>
  <si>
    <t>Guiana (French)</t>
  </si>
  <si>
    <t>Iran</t>
  </si>
  <si>
    <t>Korea Republic</t>
  </si>
  <si>
    <t>Korea Democratic</t>
  </si>
  <si>
    <t>Laos</t>
  </si>
  <si>
    <t>Micronesia</t>
  </si>
  <si>
    <t>Newl Caladonia</t>
  </si>
  <si>
    <t>Paraquay</t>
  </si>
  <si>
    <t>Timor Leste</t>
  </si>
  <si>
    <t>UAE</t>
  </si>
  <si>
    <t>USA</t>
  </si>
  <si>
    <t>UK</t>
  </si>
  <si>
    <t>Vietnam</t>
  </si>
  <si>
    <t>Yeman</t>
  </si>
  <si>
    <t xml:space="preserve"> ITN shipments by donor by type</t>
  </si>
  <si>
    <t xml:space="preserve"> 2009-2021</t>
  </si>
  <si>
    <t>AMF</t>
  </si>
  <si>
    <t>GLOBAL FUND</t>
  </si>
  <si>
    <t>UNICEF</t>
  </si>
  <si>
    <t>PMI</t>
  </si>
  <si>
    <t>UNITAID</t>
  </si>
  <si>
    <t>DFID Natl Gov</t>
  </si>
  <si>
    <t>Private</t>
  </si>
  <si>
    <t>UNDP</t>
  </si>
  <si>
    <t>WB</t>
  </si>
  <si>
    <t>Other donor</t>
  </si>
  <si>
    <t>ROW</t>
  </si>
  <si>
    <t xml:space="preserve"> 2015-2021</t>
  </si>
  <si>
    <t>World Bank</t>
  </si>
  <si>
    <t>TOTAL</t>
  </si>
  <si>
    <t>Other detail</t>
  </si>
  <si>
    <t>ICRC</t>
  </si>
  <si>
    <t>PH Supply</t>
  </si>
  <si>
    <t>UNHCR</t>
  </si>
  <si>
    <t>WHO</t>
  </si>
  <si>
    <t>WFP</t>
  </si>
  <si>
    <t>China AID</t>
  </si>
  <si>
    <t>Other/unclear</t>
  </si>
  <si>
    <t>PAHO</t>
  </si>
  <si>
    <t>CHAI</t>
  </si>
  <si>
    <t>FAO</t>
  </si>
  <si>
    <t>Inter-AM Dev</t>
  </si>
  <si>
    <t>MSF</t>
  </si>
  <si>
    <t>ITN shipments to SSA by Country and Donor 2026 (thru 1st Q)</t>
  </si>
  <si>
    <t>Global Fund</t>
  </si>
  <si>
    <t>Nat'l Gov</t>
  </si>
  <si>
    <t>Congo (DRC)</t>
  </si>
  <si>
    <t>E. Guinea</t>
  </si>
  <si>
    <t xml:space="preserve">DR Congo </t>
  </si>
  <si>
    <t>ITN shipments to ROW by Country and Donor 2026 (thru 1st Q)</t>
  </si>
  <si>
    <t>Antigua &amp; Barbuda</t>
  </si>
  <si>
    <t xml:space="preserve">S Korea </t>
  </si>
  <si>
    <t>N Korea</t>
  </si>
  <si>
    <t xml:space="preserve">Micronesia </t>
  </si>
  <si>
    <t>New Caledonia</t>
  </si>
  <si>
    <t>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</si>
</sst>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i/>
      <sz val="9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2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7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2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9" fontId="1" fillId="0" borderId="19" xfId="0" applyNumberFormat="1" applyFont="1" applyBorder="1" applyAlignment="1">
      <alignment horizontal="center"/>
    </xf>
    <xf numFmtId="9" fontId="1" fillId="0" borderId="20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4" xfId="0" applyFont="1" applyBorder="1"/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3" fontId="2" fillId="0" borderId="23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/>
    <xf numFmtId="3" fontId="2" fillId="0" borderId="25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3" fontId="2" fillId="0" borderId="28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9" fontId="2" fillId="0" borderId="30" xfId="0" applyNumberFormat="1" applyFont="1" applyBorder="1" applyAlignment="1">
      <alignment horizontal="center"/>
    </xf>
    <xf numFmtId="9" fontId="2" fillId="0" borderId="31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9" fontId="1" fillId="0" borderId="33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7" fillId="0" borderId="0" xfId="0" applyFont="1"/>
    <xf numFmtId="0" fontId="6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9" fontId="2" fillId="0" borderId="38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/>
    <xf numFmtId="3" fontId="2" fillId="0" borderId="39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9" fontId="2" fillId="0" borderId="37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9" fontId="2" fillId="0" borderId="26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41" xfId="0" applyNumberFormat="1" applyFont="1" applyBorder="1" applyAlignment="1">
      <alignment horizontal="center"/>
    </xf>
    <xf numFmtId="9" fontId="1" fillId="0" borderId="42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1" xfId="0" applyFont="1" applyBorder="1"/>
    <xf numFmtId="3" fontId="5" fillId="0" borderId="2" xfId="0" applyNumberFormat="1" applyFont="1" applyBorder="1" applyAlignment="1">
      <alignment horizontal="center"/>
    </xf>
    <xf numFmtId="0" fontId="5" fillId="0" borderId="43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3" fontId="2" fillId="0" borderId="47" xfId="0" applyNumberFormat="1" applyFon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12" fillId="0" borderId="0" xfId="0" applyFont="1"/>
    <xf numFmtId="0" fontId="2" fillId="0" borderId="50" xfId="0" applyFont="1" applyBorder="1"/>
    <xf numFmtId="3" fontId="2" fillId="0" borderId="50" xfId="0" applyNumberFormat="1" applyFont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50" xfId="0" applyBorder="1"/>
    <xf numFmtId="3" fontId="0" fillId="0" borderId="50" xfId="0" applyNumberFormat="1" applyBorder="1" applyAlignment="1">
      <alignment horizontal="center"/>
    </xf>
    <xf numFmtId="0" fontId="1" fillId="0" borderId="53" xfId="0" applyFont="1" applyBorder="1"/>
    <xf numFmtId="3" fontId="1" fillId="0" borderId="54" xfId="0" applyNumberFormat="1" applyFont="1" applyBorder="1" applyAlignment="1">
      <alignment horizontal="center"/>
    </xf>
    <xf numFmtId="3" fontId="1" fillId="0" borderId="55" xfId="0" applyNumberFormat="1" applyFont="1" applyBorder="1"/>
    <xf numFmtId="3" fontId="1" fillId="0" borderId="55" xfId="0" applyNumberFormat="1" applyFont="1" applyBorder="1" applyAlignment="1">
      <alignment horizontal="center"/>
    </xf>
    <xf numFmtId="3" fontId="1" fillId="0" borderId="56" xfId="0" applyNumberFormat="1" applyFont="1" applyBorder="1" applyAlignment="1">
      <alignment horizontal="center"/>
    </xf>
    <xf numFmtId="3" fontId="1" fillId="0" borderId="53" xfId="0" applyNumberFormat="1" applyFont="1" applyBorder="1" applyAlignment="1">
      <alignment horizontal="center"/>
    </xf>
    <xf numFmtId="3" fontId="1" fillId="0" borderId="57" xfId="0" applyNumberFormat="1" applyFont="1" applyBorder="1" applyAlignment="1">
      <alignment horizontal="center"/>
    </xf>
    <xf numFmtId="3" fontId="12" fillId="0" borderId="0" xfId="0" applyNumberFormat="1" applyFont="1"/>
    <xf numFmtId="0" fontId="13" fillId="0" borderId="2" xfId="0" applyFont="1" applyBorder="1"/>
    <xf numFmtId="3" fontId="13" fillId="0" borderId="2" xfId="0" applyNumberFormat="1" applyFont="1" applyBorder="1" applyAlignment="1">
      <alignment horizontal="center"/>
    </xf>
    <xf numFmtId="0" fontId="13" fillId="0" borderId="0" xfId="0" applyFont="1"/>
    <xf numFmtId="3" fontId="13" fillId="0" borderId="0" xfId="0" applyNumberFormat="1" applyFont="1" applyAlignment="1">
      <alignment horizontal="center"/>
    </xf>
    <xf numFmtId="0" fontId="14" fillId="0" borderId="0" xfId="0" applyFont="1"/>
    <xf numFmtId="0" fontId="10" fillId="0" borderId="0" xfId="0" applyFont="1"/>
    <xf numFmtId="0" fontId="15" fillId="0" borderId="0" xfId="0" applyFont="1"/>
    <xf numFmtId="3" fontId="1" fillId="0" borderId="14" xfId="0" applyNumberFormat="1" applyFont="1" applyBorder="1" applyAlignment="1">
      <alignment horizontal="center"/>
    </xf>
    <xf numFmtId="0" fontId="16" fillId="0" borderId="0" xfId="0" applyFont="1"/>
    <xf numFmtId="3" fontId="7" fillId="0" borderId="23" xfId="0" applyNumberFormat="1" applyFont="1" applyBorder="1" applyAlignment="1">
      <alignment horizontal="center"/>
    </xf>
    <xf numFmtId="3" fontId="7" fillId="0" borderId="58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51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2" fillId="0" borderId="51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6" fillId="0" borderId="0" xfId="0" applyNumberFormat="1" applyFont="1"/>
    <xf numFmtId="9" fontId="1" fillId="0" borderId="1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Font="1"/>
    <xf numFmtId="0" fontId="8" fillId="0" borderId="14" xfId="0" applyFont="1" applyBorder="1" applyAlignment="1">
      <alignment horizontal="center"/>
    </xf>
    <xf numFmtId="3" fontId="2" fillId="0" borderId="61" xfId="0" applyNumberFormat="1" applyFon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0" fontId="17" fillId="0" borderId="0" xfId="0" applyFont="1"/>
    <xf numFmtId="3" fontId="17" fillId="0" borderId="62" xfId="0" applyNumberFormat="1" applyFont="1" applyBorder="1" applyAlignment="1">
      <alignment horizontal="center"/>
    </xf>
    <xf numFmtId="0" fontId="18" fillId="0" borderId="0" xfId="0" applyFont="1"/>
    <xf numFmtId="3" fontId="18" fillId="0" borderId="62" xfId="0" applyNumberFormat="1" applyFont="1" applyBorder="1" applyAlignment="1">
      <alignment horizontal="center"/>
    </xf>
    <xf numFmtId="3" fontId="1" fillId="0" borderId="62" xfId="0" applyNumberFormat="1" applyFont="1" applyBorder="1" applyAlignment="1">
      <alignment horizontal="center"/>
    </xf>
    <xf numFmtId="3" fontId="2" fillId="0" borderId="62" xfId="0" applyNumberFormat="1" applyFont="1" applyBorder="1" applyAlignment="1">
      <alignment horizontal="center"/>
    </xf>
    <xf numFmtId="3" fontId="1" fillId="0" borderId="6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19" fillId="0" borderId="0" xfId="0" applyFont="1"/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44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/>
    </xf>
    <xf numFmtId="0" fontId="1" fillId="0" borderId="60" xfId="0" applyFont="1" applyBorder="1"/>
    <xf numFmtId="0" fontId="5" fillId="0" borderId="1" xfId="0" applyFont="1" applyBorder="1" applyAlignment="1">
      <alignment horizontal="left"/>
    </xf>
    <xf numFmtId="0" fontId="8" fillId="0" borderId="0" xfId="0" applyFont="1"/>
    <xf numFmtId="3" fontId="2" fillId="0" borderId="58" xfId="0" applyNumberFormat="1" applyFont="1" applyBorder="1" applyAlignment="1">
      <alignment horizontal="center"/>
    </xf>
    <xf numFmtId="3" fontId="2" fillId="0" borderId="64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1" fillId="0" borderId="65" xfId="0" applyFont="1" applyBorder="1"/>
    <xf numFmtId="3" fontId="1" fillId="0" borderId="6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1" fillId="0" borderId="4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0" fillId="0" borderId="61" xfId="0" applyNumberFormat="1" applyBorder="1" applyAlignment="1">
      <alignment horizontal="center"/>
    </xf>
    <xf numFmtId="0" fontId="2" fillId="0" borderId="67" xfId="0" applyFont="1" applyBorder="1"/>
    <xf numFmtId="0" fontId="2" fillId="0" borderId="64" xfId="0" applyFont="1" applyBorder="1" applyAlignment="1">
      <alignment horizontal="center"/>
    </xf>
    <xf numFmtId="0" fontId="0" fillId="0" borderId="67" xfId="0" applyBorder="1"/>
    <xf numFmtId="0" fontId="0" fillId="0" borderId="58" xfId="0" applyBorder="1"/>
    <xf numFmtId="0" fontId="2" fillId="0" borderId="52" xfId="0" applyFont="1" applyBorder="1" applyAlignment="1">
      <alignment horizontal="center"/>
    </xf>
    <xf numFmtId="0" fontId="0" fillId="0" borderId="51" xfId="0" applyBorder="1"/>
    <xf numFmtId="0" fontId="0" fillId="0" borderId="52" xfId="0" applyBorder="1" applyAlignment="1">
      <alignment horizontal="center"/>
    </xf>
    <xf numFmtId="0" fontId="1" fillId="0" borderId="68" xfId="0" applyFont="1" applyBorder="1"/>
    <xf numFmtId="0" fontId="1" fillId="0" borderId="69" xfId="0" applyFont="1" applyBorder="1" applyAlignment="1">
      <alignment horizontal="center"/>
    </xf>
    <xf numFmtId="0" fontId="1" fillId="0" borderId="70" xfId="0" applyFont="1" applyBorder="1"/>
    <xf numFmtId="0" fontId="0" fillId="0" borderId="64" xfId="0" applyBorder="1"/>
    <xf numFmtId="3" fontId="0" fillId="0" borderId="6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0" fontId="0" fillId="0" borderId="72" xfId="0" applyBorder="1"/>
    <xf numFmtId="3" fontId="0" fillId="0" borderId="73" xfId="0" applyNumberFormat="1" applyBorder="1" applyAlignment="1">
      <alignment horizontal="center"/>
    </xf>
    <xf numFmtId="0" fontId="0" fillId="0" borderId="52" xfId="0" applyBorder="1"/>
    <xf numFmtId="3" fontId="0" fillId="0" borderId="50" xfId="0" applyNumberFormat="1" applyBorder="1"/>
    <xf numFmtId="3" fontId="0" fillId="0" borderId="53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1" fillId="0" borderId="69" xfId="0" applyFont="1" applyBorder="1"/>
    <xf numFmtId="3" fontId="1" fillId="0" borderId="45" xfId="0" applyNumberFormat="1" applyFont="1" applyBorder="1" applyAlignment="1">
      <alignment horizontal="center"/>
    </xf>
    <xf numFmtId="3" fontId="1" fillId="0" borderId="74" xfId="0" applyNumberFormat="1" applyFont="1" applyBorder="1" applyAlignment="1">
      <alignment horizontal="center"/>
    </xf>
    <xf numFmtId="3" fontId="1" fillId="0" borderId="75" xfId="0" applyNumberFormat="1" applyFont="1" applyBorder="1" applyAlignment="1">
      <alignment horizontal="center"/>
    </xf>
    <xf numFmtId="3" fontId="1" fillId="0" borderId="76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3" fontId="2" fillId="0" borderId="53" xfId="0" applyNumberFormat="1" applyFont="1" applyBorder="1" applyAlignment="1">
      <alignment horizontal="center"/>
    </xf>
    <xf numFmtId="3" fontId="2" fillId="0" borderId="60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21" fillId="0" borderId="0" xfId="0" applyFont="1"/>
    <xf numFmtId="0" fontId="1" fillId="0" borderId="63" xfId="0" applyFon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0" fontId="1" fillId="0" borderId="7" xfId="0" applyFont="1" applyBorder="1"/>
    <xf numFmtId="3" fontId="1" fillId="0" borderId="0" xfId="0" applyNumberFormat="1" applyFont="1"/>
    <xf numFmtId="0" fontId="5" fillId="0" borderId="8" xfId="0" applyFont="1" applyBorder="1"/>
    <xf numFmtId="0" fontId="0" fillId="0" borderId="77" xfId="0" applyBorder="1"/>
    <xf numFmtId="3" fontId="0" fillId="0" borderId="47" xfId="0" applyNumberFormat="1" applyBorder="1" applyAlignment="1">
      <alignment horizontal="center"/>
    </xf>
    <xf numFmtId="0" fontId="0" fillId="0" borderId="78" xfId="0" applyBorder="1"/>
    <xf numFmtId="0" fontId="2" fillId="0" borderId="78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3" fontId="7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3" fontId="8" fillId="0" borderId="59" xfId="0" applyNumberFormat="1" applyFont="1" applyBorder="1" applyAlignment="1">
      <alignment horizontal="center" vertical="center" wrapText="1"/>
    </xf>
    <xf numFmtId="3" fontId="8" fillId="0" borderId="60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7" fillId="0" borderId="46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7" fillId="0" borderId="63" xfId="0" applyNumberFormat="1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3" xfId="0" applyFont="1" applyBorder="1" applyAlignment="1">
      <alignment horizontal="center"/>
    </xf>
  </cellXfs>
  <cellStyles count="2">
    <cellStyle name="Normal" xfId="0" builtinId="0"/>
    <cellStyle name="Normal 2" xfId="1" xr:uid="{724A6BF7-864A-43BE-A020-95D37D112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17</xdr:row>
      <xdr:rowOff>68580</xdr:rowOff>
    </xdr:from>
    <xdr:to>
      <xdr:col>6</xdr:col>
      <xdr:colOff>601980</xdr:colOff>
      <xdr:row>22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6FAF-3B67-4F2C-98F5-88D9F48A9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" y="3811905"/>
          <a:ext cx="3606165" cy="11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121920</xdr:colOff>
      <xdr:row>17</xdr:row>
      <xdr:rowOff>22860</xdr:rowOff>
    </xdr:from>
    <xdr:to>
      <xdr:col>13</xdr:col>
      <xdr:colOff>518160</xdr:colOff>
      <xdr:row>23</xdr:row>
      <xdr:rowOff>59055</xdr:rowOff>
    </xdr:to>
    <xdr:pic>
      <xdr:nvPicPr>
        <xdr:cNvPr id="3" name="Picture 6" descr="Logo&#10;&#10;Description automatically generated">
          <a:extLst>
            <a:ext uri="{FF2B5EF4-FFF2-40B4-BE49-F238E27FC236}">
              <a16:creationId xmlns:a16="http://schemas.microsoft.com/office/drawing/2014/main" id="{2AF3AFBF-8100-46BB-95C5-6D98BFE2C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870" y="3766185"/>
          <a:ext cx="3491865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esktop/NMP%20%202026%20shipments.xlsx" TargetMode="External"/><Relationship Id="rId2" Type="http://schemas.openxmlformats.org/officeDocument/2006/relationships/externalLinkPath" Target="https://d.docs.live.net/1e37ab31dc852464/Desktop/NMP%20%202026%20shipments.xlsx" TargetMode="External"/><Relationship Id="rId1" Type="http://schemas.openxmlformats.org/officeDocument/2006/relationships/externalLinkPath" Target="/1e37ab31dc852464/Desktop/NMP%20%202026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g"/>
      <sheetName val="Ben"/>
      <sheetName val="Bot"/>
      <sheetName val="BF"/>
      <sheetName val="Bur"/>
      <sheetName val="Cam"/>
      <sheetName val="CAR"/>
      <sheetName val="CV"/>
      <sheetName val="Chad"/>
      <sheetName val="EG"/>
      <sheetName val="Com"/>
      <sheetName val="Con"/>
      <sheetName val="Djb"/>
      <sheetName val="CI"/>
      <sheetName val="DRC"/>
      <sheetName val="Eth"/>
      <sheetName val="Eri"/>
      <sheetName val="Gha"/>
      <sheetName val="Gab"/>
      <sheetName val="GB"/>
      <sheetName val="Gui"/>
      <sheetName val="Gam"/>
      <sheetName val="Lib"/>
      <sheetName val="Ken"/>
      <sheetName val="Mau"/>
      <sheetName val="Mlw"/>
      <sheetName val="Nam"/>
      <sheetName val="Mali"/>
      <sheetName val="Mad"/>
      <sheetName val="Nga"/>
      <sheetName val="Moz"/>
      <sheetName val="Niger"/>
      <sheetName val="Rwa"/>
      <sheetName val="Som"/>
      <sheetName val="SL"/>
      <sheetName val="Sen"/>
      <sheetName val="SSud"/>
      <sheetName val="STP"/>
      <sheetName val="NSud"/>
      <sheetName val="Swz"/>
      <sheetName val="SA"/>
      <sheetName val="Tnz"/>
      <sheetName val="Togo"/>
      <sheetName val="Zam"/>
      <sheetName val="Uga"/>
      <sheetName val="Zanz"/>
      <sheetName val="Zbw"/>
      <sheetName val="Totals"/>
      <sheetName val="Logos"/>
      <sheetName val="Global "/>
      <sheetName val="Global by type"/>
      <sheetName val="SSA"/>
      <sheetName val="SSA regional"/>
      <sheetName val="SSA by type"/>
      <sheetName val="SSA by Qrt"/>
      <sheetName val="ROW"/>
      <sheetName val="ROW by type"/>
      <sheetName val="Shipments  by Donor"/>
      <sheetName val="SSA Country Donor 2026 Q"/>
      <sheetName val="ROW Country Donor 2026 Q"/>
      <sheetName val="Ex-Africa 2026"/>
      <sheetName val="SSA Country Donor 2025"/>
      <sheetName val="ROW Country Donor 2025 "/>
      <sheetName val="Full SSA"/>
      <sheetName val="Ex-Africa 2025"/>
      <sheetName val="Manta prep"/>
      <sheetName val="Manta input"/>
      <sheetName val=" ROW by Qtr and Type"/>
      <sheetName val="Ex Africa 2021"/>
      <sheetName val="Ex Africa 2022"/>
      <sheetName val="Ex-Africa 2023"/>
      <sheetName val="Ex-Africa 2024"/>
      <sheetName val="SSA endemic full"/>
      <sheetName val="SSA endemic"/>
      <sheetName val="SSA full by type"/>
      <sheetName val="SSA Country Donor  2024"/>
      <sheetName val=" ROW Endemic Full"/>
      <sheetName val="ROW full by Type"/>
      <sheetName val="Ex-Africa Del 2018"/>
      <sheetName val="SSA Cumulative"/>
      <sheetName val="Ex Africa Del 2019"/>
      <sheetName val="Donor full by type"/>
      <sheetName val="SSA Country Donor 2023"/>
      <sheetName val="Ex Africa del 2020"/>
      <sheetName val="SSA Country Donor 2020"/>
      <sheetName val="PMI shipments"/>
      <sheetName val="PMI %"/>
      <sheetName val="SSA for PMI"/>
      <sheetName val="SSA Country Donor 2022"/>
      <sheetName val="Global by type b"/>
      <sheetName val="ROW Country Donor 2024"/>
      <sheetName val="SSA Country Donor 2021"/>
      <sheetName val="ROW Cumulative"/>
      <sheetName val="Old endemic del"/>
      <sheetName val="Donor detail"/>
      <sheetName val="Sheet16"/>
    </sheetNames>
    <sheetDataSet>
      <sheetData sheetId="0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932858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700000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3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879488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4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382110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5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38250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2808100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6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7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8">
        <row r="126">
          <cell r="B126">
            <v>0</v>
          </cell>
          <cell r="C126">
            <v>581039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251267</v>
          </cell>
          <cell r="D131">
            <v>0</v>
          </cell>
          <cell r="E131">
            <v>0</v>
          </cell>
          <cell r="G131">
            <v>0</v>
          </cell>
          <cell r="H131">
            <v>2000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9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0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1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2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3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550394</v>
          </cell>
          <cell r="D136">
            <v>0</v>
          </cell>
          <cell r="E136">
            <v>0</v>
          </cell>
          <cell r="G136">
            <v>171000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4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2246450</v>
          </cell>
          <cell r="C131">
            <v>0</v>
          </cell>
          <cell r="D131">
            <v>0</v>
          </cell>
          <cell r="E131">
            <v>2507163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3929200</v>
          </cell>
          <cell r="C136">
            <v>844770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5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30000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1800000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6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7">
        <row r="126">
          <cell r="B126">
            <v>0</v>
          </cell>
          <cell r="C126">
            <v>0</v>
          </cell>
          <cell r="D126">
            <v>0</v>
          </cell>
          <cell r="E126">
            <v>11517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356096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8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19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0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1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2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323750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3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2500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46200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23000</v>
          </cell>
          <cell r="I136">
            <v>0</v>
          </cell>
          <cell r="K136">
            <v>0</v>
          </cell>
        </row>
      </sheetData>
      <sheetData sheetId="24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1214998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5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700000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6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7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2618713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8">
        <row r="126">
          <cell r="B126">
            <v>0</v>
          </cell>
          <cell r="C126">
            <v>0</v>
          </cell>
          <cell r="D126">
            <v>0</v>
          </cell>
          <cell r="E126">
            <v>425450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9000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29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2880000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4810857</v>
          </cell>
          <cell r="D136">
            <v>0</v>
          </cell>
          <cell r="E136">
            <v>0</v>
          </cell>
          <cell r="G136">
            <v>0</v>
          </cell>
          <cell r="H136">
            <v>33000</v>
          </cell>
          <cell r="I136">
            <v>0</v>
          </cell>
          <cell r="K136">
            <v>0</v>
          </cell>
        </row>
      </sheetData>
      <sheetData sheetId="30">
        <row r="126">
          <cell r="B126">
            <v>0</v>
          </cell>
          <cell r="C126">
            <v>0</v>
          </cell>
          <cell r="D126">
            <v>500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905350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31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32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678000</v>
          </cell>
          <cell r="H136">
            <v>0</v>
          </cell>
          <cell r="I136">
            <v>0</v>
          </cell>
          <cell r="K136">
            <v>0</v>
          </cell>
        </row>
      </sheetData>
      <sheetData sheetId="33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34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35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36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41500</v>
          </cell>
        </row>
      </sheetData>
      <sheetData sheetId="37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38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39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40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41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230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1085139</v>
          </cell>
          <cell r="D131">
            <v>0</v>
          </cell>
          <cell r="E131">
            <v>0</v>
          </cell>
          <cell r="G131">
            <v>0</v>
          </cell>
          <cell r="H131">
            <v>11800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3122302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42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1439900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43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2605290</v>
          </cell>
          <cell r="D136">
            <v>0</v>
          </cell>
          <cell r="E136">
            <v>1083086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44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7186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9529330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45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18900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46"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</row>
        <row r="131">
          <cell r="B131">
            <v>0</v>
          </cell>
          <cell r="C131">
            <v>345463</v>
          </cell>
          <cell r="D131">
            <v>0</v>
          </cell>
          <cell r="E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</row>
      </sheetData>
      <sheetData sheetId="47">
        <row r="3">
          <cell r="AT3">
            <v>3095550</v>
          </cell>
          <cell r="AZ3">
            <v>31005350</v>
          </cell>
          <cell r="BF3">
            <v>997450</v>
          </cell>
          <cell r="BS3">
            <v>4047750</v>
          </cell>
          <cell r="BY3">
            <v>24548856</v>
          </cell>
          <cell r="CE3">
            <v>10323205</v>
          </cell>
          <cell r="CQ3">
            <v>0</v>
          </cell>
          <cell r="CW3">
            <v>15244475</v>
          </cell>
          <cell r="DC3">
            <v>5938750</v>
          </cell>
          <cell r="DO3">
            <v>0</v>
          </cell>
          <cell r="DU3">
            <v>14391166</v>
          </cell>
          <cell r="EA3">
            <v>28891750</v>
          </cell>
          <cell r="EM3">
            <v>0</v>
          </cell>
          <cell r="ES3">
            <v>2246450</v>
          </cell>
          <cell r="EY3">
            <v>3929200</v>
          </cell>
        </row>
        <row r="4">
          <cell r="AT4">
            <v>49345828</v>
          </cell>
          <cell r="AZ4">
            <v>68529115</v>
          </cell>
          <cell r="BF4">
            <v>17880682</v>
          </cell>
          <cell r="BS4">
            <v>26473806</v>
          </cell>
          <cell r="BY4">
            <v>55959240</v>
          </cell>
          <cell r="CE4">
            <v>21470536</v>
          </cell>
          <cell r="CQ4">
            <v>15487482</v>
          </cell>
          <cell r="CW4">
            <v>20714216</v>
          </cell>
          <cell r="DC4">
            <v>65745964</v>
          </cell>
          <cell r="DO4">
            <v>6911417</v>
          </cell>
          <cell r="DU4">
            <v>21823457</v>
          </cell>
          <cell r="EA4">
            <v>128737700</v>
          </cell>
          <cell r="EM4">
            <v>581039</v>
          </cell>
          <cell r="ES4">
            <v>2056865</v>
          </cell>
          <cell r="EY4">
            <v>25399090</v>
          </cell>
        </row>
        <row r="5">
          <cell r="AT5">
            <v>33219467</v>
          </cell>
          <cell r="AZ5">
            <v>2512154</v>
          </cell>
          <cell r="BF5">
            <v>505671</v>
          </cell>
          <cell r="BS5">
            <v>6156930</v>
          </cell>
          <cell r="BY5">
            <v>5035980</v>
          </cell>
          <cell r="CE5">
            <v>200000</v>
          </cell>
          <cell r="CQ5">
            <v>5486267</v>
          </cell>
          <cell r="CW5">
            <v>69962</v>
          </cell>
          <cell r="DC5">
            <v>2732536</v>
          </cell>
          <cell r="DO5">
            <v>9023443</v>
          </cell>
          <cell r="DU5">
            <v>18000</v>
          </cell>
          <cell r="EA5">
            <v>3885914</v>
          </cell>
          <cell r="EM5">
            <v>500</v>
          </cell>
          <cell r="ES5">
            <v>9000</v>
          </cell>
          <cell r="EY5">
            <v>0</v>
          </cell>
        </row>
        <row r="6">
          <cell r="AT6">
            <v>14674832</v>
          </cell>
          <cell r="AZ6">
            <v>21069059</v>
          </cell>
          <cell r="BF6">
            <v>1807231</v>
          </cell>
          <cell r="BS6">
            <v>3345078</v>
          </cell>
          <cell r="BY6">
            <v>26237738</v>
          </cell>
          <cell r="CE6">
            <v>7570418</v>
          </cell>
          <cell r="CQ6">
            <v>4592315</v>
          </cell>
          <cell r="CW6">
            <v>13976286</v>
          </cell>
          <cell r="DC6">
            <v>10368900</v>
          </cell>
          <cell r="DO6">
            <v>1527877</v>
          </cell>
          <cell r="DU6">
            <v>1067650</v>
          </cell>
          <cell r="EA6">
            <v>14678253</v>
          </cell>
          <cell r="EM6">
            <v>436967</v>
          </cell>
          <cell r="ES6">
            <v>6787163</v>
          </cell>
          <cell r="EY6">
            <v>6711248</v>
          </cell>
        </row>
        <row r="7">
          <cell r="AT7">
            <v>0</v>
          </cell>
          <cell r="AZ7">
            <v>0</v>
          </cell>
          <cell r="BF7">
            <v>0</v>
          </cell>
          <cell r="BS7">
            <v>0</v>
          </cell>
          <cell r="BY7">
            <v>0</v>
          </cell>
          <cell r="CE7">
            <v>0</v>
          </cell>
          <cell r="CQ7">
            <v>0</v>
          </cell>
          <cell r="CW7">
            <v>0</v>
          </cell>
          <cell r="DC7">
            <v>0</v>
          </cell>
          <cell r="DO7">
            <v>0</v>
          </cell>
          <cell r="DU7">
            <v>0</v>
          </cell>
          <cell r="EA7">
            <v>0</v>
          </cell>
          <cell r="EM7">
            <v>0</v>
          </cell>
          <cell r="ES7">
            <v>0</v>
          </cell>
          <cell r="EY7">
            <v>0</v>
          </cell>
        </row>
        <row r="8">
          <cell r="AT8">
            <v>0</v>
          </cell>
          <cell r="AZ8">
            <v>0</v>
          </cell>
          <cell r="BF8">
            <v>0</v>
          </cell>
          <cell r="BS8">
            <v>1546301</v>
          </cell>
          <cell r="BY8">
            <v>0</v>
          </cell>
          <cell r="CE8">
            <v>0</v>
          </cell>
          <cell r="CQ8">
            <v>117200</v>
          </cell>
          <cell r="CW8">
            <v>2059715</v>
          </cell>
          <cell r="DC8">
            <v>0</v>
          </cell>
          <cell r="DO8">
            <v>403276</v>
          </cell>
          <cell r="DU8">
            <v>0</v>
          </cell>
          <cell r="EA8">
            <v>2258000</v>
          </cell>
          <cell r="EM8">
            <v>0</v>
          </cell>
          <cell r="ES8">
            <v>2808100</v>
          </cell>
          <cell r="EY8">
            <v>849000</v>
          </cell>
        </row>
        <row r="9">
          <cell r="AT9">
            <v>1962190</v>
          </cell>
          <cell r="AZ9">
            <v>198714</v>
          </cell>
          <cell r="BF9">
            <v>0</v>
          </cell>
          <cell r="BS9">
            <v>746100</v>
          </cell>
          <cell r="BY9">
            <v>354150</v>
          </cell>
          <cell r="CE9">
            <v>0</v>
          </cell>
          <cell r="CQ9">
            <v>986007</v>
          </cell>
          <cell r="CW9">
            <v>419635</v>
          </cell>
          <cell r="DC9">
            <v>0</v>
          </cell>
          <cell r="DO9">
            <v>3127236</v>
          </cell>
          <cell r="DU9">
            <v>1085741</v>
          </cell>
          <cell r="EA9">
            <v>443511</v>
          </cell>
          <cell r="EM9">
            <v>39916</v>
          </cell>
          <cell r="ES9">
            <v>60000</v>
          </cell>
          <cell r="EY9">
            <v>56000</v>
          </cell>
        </row>
        <row r="10">
          <cell r="AT10">
            <v>10500</v>
          </cell>
          <cell r="AZ10">
            <v>0</v>
          </cell>
          <cell r="BF10">
            <v>0</v>
          </cell>
          <cell r="BS10">
            <v>8580</v>
          </cell>
          <cell r="BY10">
            <v>0</v>
          </cell>
          <cell r="CE10">
            <v>0</v>
          </cell>
          <cell r="CQ10">
            <v>0</v>
          </cell>
          <cell r="CW10">
            <v>1442271</v>
          </cell>
          <cell r="DC10">
            <v>0</v>
          </cell>
          <cell r="DO10">
            <v>4910067</v>
          </cell>
          <cell r="DU10">
            <v>0</v>
          </cell>
          <cell r="EA10">
            <v>1767413</v>
          </cell>
          <cell r="EM10">
            <v>0</v>
          </cell>
          <cell r="ES10">
            <v>932858</v>
          </cell>
          <cell r="EY10">
            <v>0</v>
          </cell>
        </row>
        <row r="11">
          <cell r="AT11">
            <v>0</v>
          </cell>
          <cell r="AZ11">
            <v>0</v>
          </cell>
          <cell r="BF11">
            <v>0</v>
          </cell>
          <cell r="BS11">
            <v>0</v>
          </cell>
          <cell r="BY11">
            <v>0</v>
          </cell>
          <cell r="CE11">
            <v>0</v>
          </cell>
          <cell r="CQ11">
            <v>0</v>
          </cell>
          <cell r="CW11">
            <v>0</v>
          </cell>
          <cell r="DC11">
            <v>0</v>
          </cell>
          <cell r="DO11">
            <v>0</v>
          </cell>
          <cell r="DU11">
            <v>0</v>
          </cell>
          <cell r="EA11">
            <v>0</v>
          </cell>
          <cell r="EM11">
            <v>0</v>
          </cell>
          <cell r="ES11">
            <v>0</v>
          </cell>
          <cell r="EY11">
            <v>0</v>
          </cell>
        </row>
        <row r="12">
          <cell r="AT12">
            <v>4093650</v>
          </cell>
          <cell r="AZ12">
            <v>8371078</v>
          </cell>
          <cell r="BF12">
            <v>181000</v>
          </cell>
          <cell r="BS12">
            <v>630509</v>
          </cell>
          <cell r="BY12">
            <v>468490</v>
          </cell>
          <cell r="CE12">
            <v>251500</v>
          </cell>
          <cell r="CQ12">
            <v>1294528</v>
          </cell>
          <cell r="CW12">
            <v>728850</v>
          </cell>
          <cell r="DC12">
            <v>120000</v>
          </cell>
          <cell r="DO12">
            <v>1525000</v>
          </cell>
          <cell r="DU12">
            <v>228740</v>
          </cell>
          <cell r="EA12">
            <v>3825550</v>
          </cell>
          <cell r="EM12">
            <v>38250</v>
          </cell>
          <cell r="ES12">
            <v>0</v>
          </cell>
          <cell r="EY12">
            <v>41500</v>
          </cell>
        </row>
        <row r="18">
          <cell r="AT18">
            <v>0</v>
          </cell>
          <cell r="AZ18">
            <v>0</v>
          </cell>
          <cell r="BF18">
            <v>0</v>
          </cell>
          <cell r="BS18">
            <v>0</v>
          </cell>
          <cell r="BY18">
            <v>0</v>
          </cell>
          <cell r="CE18">
            <v>0</v>
          </cell>
          <cell r="CQ18">
            <v>0</v>
          </cell>
          <cell r="CW18">
            <v>0</v>
          </cell>
          <cell r="DC18">
            <v>0</v>
          </cell>
          <cell r="DO18">
            <v>0</v>
          </cell>
          <cell r="DU18">
            <v>0</v>
          </cell>
          <cell r="EA18">
            <v>2367669</v>
          </cell>
          <cell r="EM18">
            <v>0</v>
          </cell>
          <cell r="ES18">
            <v>0</v>
          </cell>
          <cell r="EY18">
            <v>0</v>
          </cell>
        </row>
        <row r="19">
          <cell r="AT19">
            <v>13782643</v>
          </cell>
          <cell r="AZ19">
            <v>0</v>
          </cell>
          <cell r="BF19">
            <v>0</v>
          </cell>
          <cell r="BS19">
            <v>25187829</v>
          </cell>
          <cell r="BY19">
            <v>0</v>
          </cell>
          <cell r="CE19">
            <v>60000</v>
          </cell>
          <cell r="CQ19">
            <v>8732783</v>
          </cell>
          <cell r="CW19">
            <v>0</v>
          </cell>
          <cell r="DC19">
            <v>2085788</v>
          </cell>
          <cell r="DO19">
            <v>5794316</v>
          </cell>
          <cell r="DU19">
            <v>100000</v>
          </cell>
          <cell r="EA19">
            <v>0</v>
          </cell>
          <cell r="EM19">
            <v>718300</v>
          </cell>
          <cell r="ES19">
            <v>0</v>
          </cell>
          <cell r="EY19">
            <v>672425</v>
          </cell>
        </row>
        <row r="20">
          <cell r="AT20">
            <v>1729455</v>
          </cell>
          <cell r="AZ20">
            <v>9000</v>
          </cell>
          <cell r="BF20">
            <v>0</v>
          </cell>
          <cell r="BS20">
            <v>1990500</v>
          </cell>
          <cell r="BY20">
            <v>470464</v>
          </cell>
          <cell r="CE20">
            <v>0</v>
          </cell>
          <cell r="CQ20">
            <v>577654</v>
          </cell>
          <cell r="CW20">
            <v>236167</v>
          </cell>
          <cell r="DC20">
            <v>0</v>
          </cell>
          <cell r="DO20">
            <v>97500</v>
          </cell>
          <cell r="DU20">
            <v>0</v>
          </cell>
          <cell r="EA20">
            <v>0</v>
          </cell>
          <cell r="EM20">
            <v>16500</v>
          </cell>
          <cell r="ES20">
            <v>95100</v>
          </cell>
          <cell r="EY20">
            <v>0</v>
          </cell>
        </row>
        <row r="21">
          <cell r="AT21">
            <v>440314</v>
          </cell>
          <cell r="AZ21">
            <v>0</v>
          </cell>
          <cell r="BF21">
            <v>0</v>
          </cell>
          <cell r="BS21">
            <v>80300</v>
          </cell>
          <cell r="BY21">
            <v>0</v>
          </cell>
          <cell r="CE21">
            <v>0</v>
          </cell>
          <cell r="CQ21">
            <v>860200</v>
          </cell>
          <cell r="CW21">
            <v>0</v>
          </cell>
          <cell r="DC21">
            <v>0</v>
          </cell>
          <cell r="DO21">
            <v>217650</v>
          </cell>
          <cell r="DU21">
            <v>0</v>
          </cell>
          <cell r="EA21">
            <v>0</v>
          </cell>
          <cell r="EM21">
            <v>0</v>
          </cell>
          <cell r="ES21">
            <v>0</v>
          </cell>
          <cell r="EY21">
            <v>0</v>
          </cell>
        </row>
        <row r="22">
          <cell r="AT22">
            <v>0</v>
          </cell>
          <cell r="AZ22">
            <v>0</v>
          </cell>
          <cell r="BF22">
            <v>0</v>
          </cell>
          <cell r="BS22">
            <v>0</v>
          </cell>
          <cell r="BY22">
            <v>0</v>
          </cell>
          <cell r="CE22">
            <v>0</v>
          </cell>
          <cell r="CQ22">
            <v>0</v>
          </cell>
          <cell r="CW22">
            <v>0</v>
          </cell>
          <cell r="DC22">
            <v>0</v>
          </cell>
          <cell r="DO22">
            <v>0</v>
          </cell>
          <cell r="DU22">
            <v>0</v>
          </cell>
          <cell r="EA22">
            <v>0</v>
          </cell>
          <cell r="EM22">
            <v>0</v>
          </cell>
          <cell r="ES22">
            <v>0</v>
          </cell>
          <cell r="EY22">
            <v>0</v>
          </cell>
        </row>
        <row r="23">
          <cell r="AT23">
            <v>2070313</v>
          </cell>
          <cell r="AZ23">
            <v>0</v>
          </cell>
          <cell r="BF23">
            <v>0</v>
          </cell>
          <cell r="BS23">
            <v>0</v>
          </cell>
          <cell r="BY23">
            <v>10000</v>
          </cell>
          <cell r="CE23">
            <v>0</v>
          </cell>
          <cell r="CQ23">
            <v>3257250</v>
          </cell>
          <cell r="CW23">
            <v>0</v>
          </cell>
          <cell r="DC23">
            <v>0</v>
          </cell>
          <cell r="DO23">
            <v>299200</v>
          </cell>
          <cell r="DU23">
            <v>0</v>
          </cell>
          <cell r="EA23">
            <v>0</v>
          </cell>
          <cell r="EM23">
            <v>0</v>
          </cell>
          <cell r="ES23">
            <v>0</v>
          </cell>
          <cell r="EY23">
            <v>0</v>
          </cell>
        </row>
        <row r="24">
          <cell r="AT24">
            <v>402950</v>
          </cell>
          <cell r="AZ24">
            <v>0</v>
          </cell>
          <cell r="BF24">
            <v>0</v>
          </cell>
          <cell r="BS24">
            <v>491095</v>
          </cell>
          <cell r="BY24">
            <v>160</v>
          </cell>
          <cell r="CE24">
            <v>0</v>
          </cell>
          <cell r="CQ24">
            <v>465960</v>
          </cell>
          <cell r="CW24">
            <v>141515</v>
          </cell>
          <cell r="DC24">
            <v>0</v>
          </cell>
          <cell r="DO24">
            <v>383184</v>
          </cell>
          <cell r="DU24">
            <v>504650</v>
          </cell>
          <cell r="EA24">
            <v>57750</v>
          </cell>
          <cell r="EM24">
            <v>19000</v>
          </cell>
          <cell r="ES24">
            <v>289022</v>
          </cell>
          <cell r="EY24">
            <v>80000</v>
          </cell>
        </row>
        <row r="25">
          <cell r="AT25">
            <v>0</v>
          </cell>
          <cell r="AZ25">
            <v>0</v>
          </cell>
          <cell r="BF25">
            <v>0</v>
          </cell>
          <cell r="BS25">
            <v>0</v>
          </cell>
          <cell r="BY25">
            <v>0</v>
          </cell>
          <cell r="CE25">
            <v>0</v>
          </cell>
          <cell r="CQ25">
            <v>106500</v>
          </cell>
          <cell r="CW25">
            <v>9000</v>
          </cell>
          <cell r="DC25">
            <v>0</v>
          </cell>
          <cell r="DO25">
            <v>1000</v>
          </cell>
          <cell r="DU25">
            <v>231312</v>
          </cell>
          <cell r="EA25">
            <v>0</v>
          </cell>
          <cell r="EM25">
            <v>499463</v>
          </cell>
          <cell r="ES25">
            <v>0</v>
          </cell>
          <cell r="EY25">
            <v>0</v>
          </cell>
        </row>
        <row r="26">
          <cell r="AT26">
            <v>2200000</v>
          </cell>
          <cell r="AZ26">
            <v>0</v>
          </cell>
          <cell r="BF26">
            <v>0</v>
          </cell>
          <cell r="BS26">
            <v>0</v>
          </cell>
          <cell r="BY26">
            <v>0</v>
          </cell>
          <cell r="CE26">
            <v>0</v>
          </cell>
          <cell r="CQ26">
            <v>0</v>
          </cell>
          <cell r="CW26">
            <v>0</v>
          </cell>
          <cell r="DC26">
            <v>0</v>
          </cell>
          <cell r="DO26">
            <v>0</v>
          </cell>
          <cell r="DU26">
            <v>0</v>
          </cell>
          <cell r="EA26">
            <v>0</v>
          </cell>
          <cell r="EM26">
            <v>0</v>
          </cell>
          <cell r="ES26">
            <v>0</v>
          </cell>
          <cell r="EY26">
            <v>0</v>
          </cell>
        </row>
        <row r="27">
          <cell r="AT27">
            <v>1586631</v>
          </cell>
          <cell r="AZ27">
            <v>1030994</v>
          </cell>
          <cell r="BF27">
            <v>12000</v>
          </cell>
          <cell r="BS27">
            <v>2463181</v>
          </cell>
          <cell r="BY27">
            <v>655150</v>
          </cell>
          <cell r="CE27">
            <v>140000</v>
          </cell>
          <cell r="CQ27">
            <v>452447</v>
          </cell>
          <cell r="CW27">
            <v>812200</v>
          </cell>
          <cell r="DC27">
            <v>122000</v>
          </cell>
          <cell r="DO27">
            <v>591210</v>
          </cell>
          <cell r="DU27">
            <v>330751</v>
          </cell>
          <cell r="EA27">
            <v>354750</v>
          </cell>
          <cell r="EM27">
            <v>174649</v>
          </cell>
          <cell r="ES27">
            <v>64750</v>
          </cell>
          <cell r="EY27">
            <v>61500</v>
          </cell>
        </row>
        <row r="28">
          <cell r="M28">
            <v>42613738</v>
          </cell>
          <cell r="O28">
            <v>0</v>
          </cell>
          <cell r="V28">
            <v>11382014</v>
          </cell>
          <cell r="AB28">
            <v>2758910</v>
          </cell>
          <cell r="AH28">
            <v>0</v>
          </cell>
          <cell r="AT28">
            <v>22212306</v>
          </cell>
          <cell r="AZ28">
            <v>1039994</v>
          </cell>
          <cell r="BF28">
            <v>12000</v>
          </cell>
          <cell r="BS28">
            <v>30212905</v>
          </cell>
          <cell r="BY28">
            <v>1135774</v>
          </cell>
          <cell r="CE28">
            <v>200000</v>
          </cell>
          <cell r="CQ28">
            <v>14452794</v>
          </cell>
          <cell r="CW28">
            <v>1198882</v>
          </cell>
          <cell r="DC28">
            <v>2207788</v>
          </cell>
          <cell r="DO28">
            <v>7384060</v>
          </cell>
          <cell r="DU28">
            <v>1166713</v>
          </cell>
          <cell r="EA28">
            <v>2780169</v>
          </cell>
          <cell r="EM28">
            <v>1427912</v>
          </cell>
          <cell r="ES28">
            <v>448872</v>
          </cell>
          <cell r="EY28">
            <v>813925</v>
          </cell>
        </row>
        <row r="46">
          <cell r="AT46">
            <v>4316530</v>
          </cell>
          <cell r="AZ46">
            <v>0</v>
          </cell>
          <cell r="BF46">
            <v>0</v>
          </cell>
          <cell r="BH46">
            <v>2996030</v>
          </cell>
          <cell r="BI46">
            <v>7500</v>
          </cell>
          <cell r="BJ46">
            <v>250000</v>
          </cell>
          <cell r="BK46">
            <v>1063000</v>
          </cell>
          <cell r="BL46">
            <v>4316530</v>
          </cell>
          <cell r="BS46">
            <v>10000</v>
          </cell>
          <cell r="BY46">
            <v>734150</v>
          </cell>
          <cell r="CE46">
            <v>0</v>
          </cell>
          <cell r="CG46">
            <v>734050</v>
          </cell>
          <cell r="CH46">
            <v>10100</v>
          </cell>
          <cell r="CI46">
            <v>0</v>
          </cell>
          <cell r="CJ46">
            <v>0</v>
          </cell>
          <cell r="CK46">
            <v>744150</v>
          </cell>
          <cell r="CQ46">
            <v>0</v>
          </cell>
          <cell r="CW46">
            <v>1872938</v>
          </cell>
          <cell r="DC46">
            <v>0</v>
          </cell>
          <cell r="DE46">
            <v>0</v>
          </cell>
          <cell r="DF46">
            <v>0</v>
          </cell>
          <cell r="DG46">
            <v>430667</v>
          </cell>
          <cell r="DH46">
            <v>1442271</v>
          </cell>
          <cell r="DO46">
            <v>2784745</v>
          </cell>
          <cell r="DU46">
            <v>0</v>
          </cell>
          <cell r="EA46">
            <v>3346292</v>
          </cell>
          <cell r="EC46">
            <v>883650</v>
          </cell>
          <cell r="ED46">
            <v>2650993</v>
          </cell>
          <cell r="EE46">
            <v>1017515</v>
          </cell>
          <cell r="EF46">
            <v>1578879</v>
          </cell>
          <cell r="EM46">
            <v>0</v>
          </cell>
          <cell r="ES46">
            <v>932858</v>
          </cell>
          <cell r="EY46">
            <v>0</v>
          </cell>
          <cell r="FA46">
            <v>932858</v>
          </cell>
          <cell r="FB46">
            <v>0</v>
          </cell>
          <cell r="FC46">
            <v>0</v>
          </cell>
          <cell r="FD46">
            <v>0</v>
          </cell>
        </row>
        <row r="47">
          <cell r="AT47">
            <v>1960385</v>
          </cell>
          <cell r="AZ47">
            <v>2299389</v>
          </cell>
          <cell r="BF47">
            <v>4246000</v>
          </cell>
          <cell r="BH47">
            <v>0</v>
          </cell>
          <cell r="BI47">
            <v>0</v>
          </cell>
          <cell r="BJ47">
            <v>3319897</v>
          </cell>
          <cell r="BK47">
            <v>5185877</v>
          </cell>
          <cell r="BL47">
            <v>8505774</v>
          </cell>
          <cell r="BS47">
            <v>518500</v>
          </cell>
          <cell r="BY47">
            <v>1435000</v>
          </cell>
          <cell r="CE47">
            <v>0</v>
          </cell>
          <cell r="CG47">
            <v>600000</v>
          </cell>
          <cell r="CH47">
            <v>500000</v>
          </cell>
          <cell r="CI47">
            <v>853500</v>
          </cell>
          <cell r="CJ47">
            <v>0</v>
          </cell>
          <cell r="CK47">
            <v>1953500</v>
          </cell>
          <cell r="CQ47">
            <v>0</v>
          </cell>
          <cell r="CW47">
            <v>0</v>
          </cell>
          <cell r="DC47">
            <v>27223</v>
          </cell>
          <cell r="DE47">
            <v>0</v>
          </cell>
          <cell r="DF47">
            <v>27223</v>
          </cell>
          <cell r="DG47">
            <v>0</v>
          </cell>
          <cell r="DH47">
            <v>0</v>
          </cell>
          <cell r="DO47">
            <v>0</v>
          </cell>
          <cell r="DU47">
            <v>655050</v>
          </cell>
          <cell r="EA47">
            <v>6787230</v>
          </cell>
          <cell r="EC47">
            <v>0</v>
          </cell>
          <cell r="ED47">
            <v>28178</v>
          </cell>
          <cell r="EE47">
            <v>655050</v>
          </cell>
          <cell r="EF47">
            <v>6759052</v>
          </cell>
          <cell r="EM47">
            <v>0</v>
          </cell>
          <cell r="ES47">
            <v>700000</v>
          </cell>
          <cell r="EY47">
            <v>0</v>
          </cell>
          <cell r="FA47">
            <v>700000</v>
          </cell>
          <cell r="FB47">
            <v>0</v>
          </cell>
          <cell r="FC47">
            <v>0</v>
          </cell>
          <cell r="FD47">
            <v>0</v>
          </cell>
        </row>
        <row r="48">
          <cell r="AT48">
            <v>0</v>
          </cell>
          <cell r="AZ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S48">
            <v>210000</v>
          </cell>
          <cell r="BY48">
            <v>0</v>
          </cell>
          <cell r="CE48">
            <v>0</v>
          </cell>
          <cell r="CG48">
            <v>0</v>
          </cell>
          <cell r="CH48">
            <v>0</v>
          </cell>
          <cell r="CI48">
            <v>210000</v>
          </cell>
          <cell r="CJ48">
            <v>0</v>
          </cell>
          <cell r="CK48">
            <v>210000</v>
          </cell>
          <cell r="CQ48">
            <v>0</v>
          </cell>
          <cell r="CW48">
            <v>0</v>
          </cell>
          <cell r="DC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O48">
            <v>0</v>
          </cell>
          <cell r="DU48">
            <v>0</v>
          </cell>
          <cell r="EA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M48">
            <v>0</v>
          </cell>
          <cell r="ES48">
            <v>0</v>
          </cell>
          <cell r="EY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</row>
        <row r="49">
          <cell r="AT49">
            <v>12546</v>
          </cell>
          <cell r="AZ49">
            <v>5077890</v>
          </cell>
          <cell r="BF49">
            <v>2023493</v>
          </cell>
          <cell r="BH49">
            <v>2508691</v>
          </cell>
          <cell r="BI49">
            <v>4584692</v>
          </cell>
          <cell r="BJ49">
            <v>8000</v>
          </cell>
          <cell r="BK49">
            <v>12546</v>
          </cell>
          <cell r="BL49">
            <v>7113929</v>
          </cell>
          <cell r="BS49">
            <v>54700</v>
          </cell>
          <cell r="BY49">
            <v>524700</v>
          </cell>
          <cell r="CE49">
            <v>0</v>
          </cell>
          <cell r="CG49">
            <v>18000</v>
          </cell>
          <cell r="CH49">
            <v>530500</v>
          </cell>
          <cell r="CI49">
            <v>9600</v>
          </cell>
          <cell r="CJ49">
            <v>21300</v>
          </cell>
          <cell r="CK49">
            <v>579400</v>
          </cell>
          <cell r="CQ49">
            <v>63500</v>
          </cell>
          <cell r="CW49">
            <v>500000</v>
          </cell>
          <cell r="DC49">
            <v>11894230</v>
          </cell>
          <cell r="DE49">
            <v>0</v>
          </cell>
          <cell r="DF49">
            <v>2485930</v>
          </cell>
          <cell r="DG49">
            <v>1062050</v>
          </cell>
          <cell r="DH49">
            <v>8909750</v>
          </cell>
          <cell r="DO49">
            <v>527255</v>
          </cell>
          <cell r="DU49">
            <v>770000</v>
          </cell>
          <cell r="EA49">
            <v>8078354</v>
          </cell>
          <cell r="EC49">
            <v>5804900</v>
          </cell>
          <cell r="ED49">
            <v>1330704</v>
          </cell>
          <cell r="EE49">
            <v>793778</v>
          </cell>
          <cell r="EF49">
            <v>1446227</v>
          </cell>
          <cell r="EM49">
            <v>0</v>
          </cell>
          <cell r="ES49">
            <v>0</v>
          </cell>
          <cell r="EY49">
            <v>879488</v>
          </cell>
          <cell r="FA49">
            <v>879488</v>
          </cell>
          <cell r="FB49">
            <v>0</v>
          </cell>
          <cell r="FC49">
            <v>0</v>
          </cell>
          <cell r="FD49">
            <v>0</v>
          </cell>
        </row>
        <row r="50">
          <cell r="AT50">
            <v>891599</v>
          </cell>
          <cell r="AZ50">
            <v>78219</v>
          </cell>
          <cell r="BF50">
            <v>709490</v>
          </cell>
          <cell r="BH50">
            <v>903432</v>
          </cell>
          <cell r="BI50">
            <v>248819</v>
          </cell>
          <cell r="BJ50">
            <v>359398</v>
          </cell>
          <cell r="BK50">
            <v>167659</v>
          </cell>
          <cell r="BL50">
            <v>1679308</v>
          </cell>
          <cell r="BS50">
            <v>819656</v>
          </cell>
          <cell r="BY50">
            <v>851611</v>
          </cell>
          <cell r="CE50">
            <v>654257</v>
          </cell>
          <cell r="CG50">
            <v>48755</v>
          </cell>
          <cell r="CH50">
            <v>1457113</v>
          </cell>
          <cell r="CI50">
            <v>819656</v>
          </cell>
          <cell r="CJ50">
            <v>0</v>
          </cell>
          <cell r="CK50">
            <v>2325524</v>
          </cell>
          <cell r="CQ50">
            <v>468253</v>
          </cell>
          <cell r="CW50">
            <v>0</v>
          </cell>
          <cell r="DC50">
            <v>322602</v>
          </cell>
          <cell r="DE50">
            <v>0</v>
          </cell>
          <cell r="DF50">
            <v>0</v>
          </cell>
          <cell r="DG50">
            <v>790855</v>
          </cell>
          <cell r="DH50">
            <v>0</v>
          </cell>
          <cell r="DO50">
            <v>2098928</v>
          </cell>
          <cell r="DU50">
            <v>0</v>
          </cell>
          <cell r="EA50">
            <v>6907488</v>
          </cell>
          <cell r="EC50">
            <v>7216737</v>
          </cell>
          <cell r="ED50">
            <v>800000</v>
          </cell>
          <cell r="EE50">
            <v>259385</v>
          </cell>
          <cell r="EF50">
            <v>730294</v>
          </cell>
          <cell r="EM50">
            <v>0</v>
          </cell>
          <cell r="ES50">
            <v>0</v>
          </cell>
          <cell r="EY50">
            <v>382110</v>
          </cell>
          <cell r="FA50">
            <v>382110</v>
          </cell>
          <cell r="FB50">
            <v>0</v>
          </cell>
          <cell r="FC50">
            <v>0</v>
          </cell>
          <cell r="FD50">
            <v>0</v>
          </cell>
        </row>
        <row r="51">
          <cell r="AT51">
            <v>70000</v>
          </cell>
          <cell r="AZ51">
            <v>1882850</v>
          </cell>
          <cell r="BF51">
            <v>0</v>
          </cell>
          <cell r="BH51">
            <v>91750</v>
          </cell>
          <cell r="BI51">
            <v>1855100</v>
          </cell>
          <cell r="BJ51">
            <v>0</v>
          </cell>
          <cell r="BK51">
            <v>6000</v>
          </cell>
          <cell r="BL51">
            <v>1952850</v>
          </cell>
          <cell r="BS51">
            <v>52000</v>
          </cell>
          <cell r="BY51">
            <v>1583000</v>
          </cell>
          <cell r="CE51">
            <v>0</v>
          </cell>
          <cell r="CG51">
            <v>1012050</v>
          </cell>
          <cell r="CH51">
            <v>570950</v>
          </cell>
          <cell r="CI51">
            <v>0</v>
          </cell>
          <cell r="CJ51">
            <v>52000</v>
          </cell>
          <cell r="CK51">
            <v>1635000</v>
          </cell>
          <cell r="CQ51">
            <v>0</v>
          </cell>
          <cell r="CW51">
            <v>0</v>
          </cell>
          <cell r="DC51">
            <v>181850</v>
          </cell>
          <cell r="DE51">
            <v>0</v>
          </cell>
          <cell r="DF51">
            <v>0</v>
          </cell>
          <cell r="DG51">
            <v>181850</v>
          </cell>
          <cell r="DH51">
            <v>0</v>
          </cell>
          <cell r="DO51">
            <v>0</v>
          </cell>
          <cell r="DU51">
            <v>0</v>
          </cell>
          <cell r="EA51">
            <v>4853550</v>
          </cell>
          <cell r="EC51">
            <v>3240000</v>
          </cell>
          <cell r="ED51">
            <v>1613550</v>
          </cell>
          <cell r="EE51">
            <v>0</v>
          </cell>
          <cell r="EF51">
            <v>0</v>
          </cell>
          <cell r="EM51">
            <v>0</v>
          </cell>
          <cell r="ES51">
            <v>0</v>
          </cell>
          <cell r="EY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</row>
        <row r="52">
          <cell r="AT52">
            <v>2808850</v>
          </cell>
          <cell r="AZ52">
            <v>3147448</v>
          </cell>
          <cell r="BF52">
            <v>6282752</v>
          </cell>
          <cell r="BH52">
            <v>4120748</v>
          </cell>
          <cell r="BI52">
            <v>5524202</v>
          </cell>
          <cell r="BJ52">
            <v>289900</v>
          </cell>
          <cell r="BK52">
            <v>2304200</v>
          </cell>
          <cell r="BL52">
            <v>12239050</v>
          </cell>
          <cell r="BS52">
            <v>52500</v>
          </cell>
          <cell r="BY52">
            <v>0</v>
          </cell>
          <cell r="CE52">
            <v>776500</v>
          </cell>
          <cell r="CG52">
            <v>416500</v>
          </cell>
          <cell r="CH52">
            <v>352500</v>
          </cell>
          <cell r="CI52">
            <v>60000</v>
          </cell>
          <cell r="CJ52">
            <v>0</v>
          </cell>
          <cell r="CK52">
            <v>829000</v>
          </cell>
          <cell r="CQ52">
            <v>135442</v>
          </cell>
          <cell r="CW52">
            <v>2047</v>
          </cell>
          <cell r="DC52">
            <v>0</v>
          </cell>
          <cell r="DE52">
            <v>2047</v>
          </cell>
          <cell r="DF52">
            <v>52850</v>
          </cell>
          <cell r="DG52">
            <v>25950</v>
          </cell>
          <cell r="DH52">
            <v>56642</v>
          </cell>
          <cell r="DO52">
            <v>58000</v>
          </cell>
          <cell r="DU52">
            <v>0</v>
          </cell>
          <cell r="EA52">
            <v>10978689</v>
          </cell>
          <cell r="EC52">
            <v>10108989</v>
          </cell>
          <cell r="ED52">
            <v>893200</v>
          </cell>
          <cell r="EE52">
            <v>34500</v>
          </cell>
          <cell r="EF52">
            <v>0</v>
          </cell>
          <cell r="EM52">
            <v>38250</v>
          </cell>
          <cell r="ES52">
            <v>2808100</v>
          </cell>
          <cell r="EY52">
            <v>0</v>
          </cell>
          <cell r="FA52">
            <v>2846350</v>
          </cell>
          <cell r="FB52">
            <v>0</v>
          </cell>
          <cell r="FC52">
            <v>0</v>
          </cell>
          <cell r="FD52">
            <v>0</v>
          </cell>
        </row>
        <row r="53">
          <cell r="AT53">
            <v>0</v>
          </cell>
          <cell r="AZ53">
            <v>10000</v>
          </cell>
          <cell r="BF53">
            <v>0</v>
          </cell>
          <cell r="BH53">
            <v>5000</v>
          </cell>
          <cell r="BI53">
            <v>0</v>
          </cell>
          <cell r="BJ53">
            <v>0</v>
          </cell>
          <cell r="BK53">
            <v>5000</v>
          </cell>
          <cell r="BL53">
            <v>10000</v>
          </cell>
          <cell r="BS53">
            <v>0</v>
          </cell>
          <cell r="BY53">
            <v>0</v>
          </cell>
          <cell r="CE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Q53">
            <v>0</v>
          </cell>
          <cell r="CW53">
            <v>6569</v>
          </cell>
          <cell r="DC53">
            <v>0</v>
          </cell>
          <cell r="DE53">
            <v>0</v>
          </cell>
          <cell r="DF53">
            <v>6569</v>
          </cell>
          <cell r="DG53">
            <v>0</v>
          </cell>
          <cell r="DH53">
            <v>0</v>
          </cell>
          <cell r="DO53">
            <v>0</v>
          </cell>
          <cell r="DU53">
            <v>0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M53">
            <v>0</v>
          </cell>
          <cell r="ES53">
            <v>0</v>
          </cell>
          <cell r="EY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</row>
        <row r="54">
          <cell r="AT54">
            <v>4674900</v>
          </cell>
          <cell r="AZ54">
            <v>6882100</v>
          </cell>
          <cell r="BF54">
            <v>0</v>
          </cell>
          <cell r="BH54">
            <v>0</v>
          </cell>
          <cell r="BI54">
            <v>3071300</v>
          </cell>
          <cell r="BJ54">
            <v>7264000</v>
          </cell>
          <cell r="BK54">
            <v>1221700</v>
          </cell>
          <cell r="BL54">
            <v>11557000</v>
          </cell>
          <cell r="BS54">
            <v>805200</v>
          </cell>
          <cell r="BY54">
            <v>716750</v>
          </cell>
          <cell r="CE54">
            <v>0</v>
          </cell>
          <cell r="CG54">
            <v>708100</v>
          </cell>
          <cell r="CH54">
            <v>0</v>
          </cell>
          <cell r="CI54">
            <v>812850</v>
          </cell>
          <cell r="CJ54">
            <v>1000</v>
          </cell>
          <cell r="CK54">
            <v>1521950</v>
          </cell>
          <cell r="CQ54">
            <v>866226</v>
          </cell>
          <cell r="CW54">
            <v>359334</v>
          </cell>
          <cell r="DC54">
            <v>0</v>
          </cell>
          <cell r="DE54">
            <v>10000</v>
          </cell>
          <cell r="DF54">
            <v>19000</v>
          </cell>
          <cell r="DG54">
            <v>505150</v>
          </cell>
          <cell r="DH54">
            <v>691410</v>
          </cell>
          <cell r="DO54">
            <v>750152</v>
          </cell>
          <cell r="DU54">
            <v>1230088</v>
          </cell>
          <cell r="EA54">
            <v>8289800</v>
          </cell>
          <cell r="EC54">
            <v>752902</v>
          </cell>
          <cell r="ED54">
            <v>3228500</v>
          </cell>
          <cell r="EE54">
            <v>6288638</v>
          </cell>
          <cell r="EF54">
            <v>0</v>
          </cell>
          <cell r="EM54">
            <v>581039</v>
          </cell>
          <cell r="ES54">
            <v>253267</v>
          </cell>
          <cell r="EY54">
            <v>0</v>
          </cell>
          <cell r="FA54">
            <v>834306</v>
          </cell>
          <cell r="FB54">
            <v>0</v>
          </cell>
          <cell r="FC54">
            <v>0</v>
          </cell>
          <cell r="FD54">
            <v>0</v>
          </cell>
        </row>
        <row r="55">
          <cell r="AT55">
            <v>0</v>
          </cell>
          <cell r="AZ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S55">
            <v>121400</v>
          </cell>
          <cell r="BY55">
            <v>0</v>
          </cell>
          <cell r="CE55">
            <v>0</v>
          </cell>
          <cell r="CG55">
            <v>121400</v>
          </cell>
          <cell r="CH55">
            <v>0</v>
          </cell>
          <cell r="CI55">
            <v>0</v>
          </cell>
          <cell r="CJ55">
            <v>0</v>
          </cell>
          <cell r="CK55">
            <v>121400</v>
          </cell>
          <cell r="CQ55">
            <v>108000</v>
          </cell>
          <cell r="CW55">
            <v>0</v>
          </cell>
          <cell r="DC55">
            <v>0</v>
          </cell>
          <cell r="DE55">
            <v>0</v>
          </cell>
          <cell r="DF55">
            <v>0</v>
          </cell>
          <cell r="DG55">
            <v>108000</v>
          </cell>
          <cell r="DH55">
            <v>0</v>
          </cell>
          <cell r="DO55">
            <v>0</v>
          </cell>
          <cell r="DU55">
            <v>0</v>
          </cell>
          <cell r="EA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M55">
            <v>0</v>
          </cell>
          <cell r="ES55">
            <v>0</v>
          </cell>
          <cell r="EY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</row>
        <row r="56">
          <cell r="AT56">
            <v>3290702</v>
          </cell>
          <cell r="AZ56">
            <v>1156494</v>
          </cell>
          <cell r="BF56">
            <v>0</v>
          </cell>
          <cell r="BH56">
            <v>1747589</v>
          </cell>
          <cell r="BI56">
            <v>1523313</v>
          </cell>
          <cell r="BJ56">
            <v>19800</v>
          </cell>
          <cell r="BK56">
            <v>1156494</v>
          </cell>
          <cell r="BL56">
            <v>4447196</v>
          </cell>
          <cell r="BS56">
            <v>0</v>
          </cell>
          <cell r="BY56">
            <v>0</v>
          </cell>
          <cell r="CE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Q56">
            <v>32517</v>
          </cell>
          <cell r="CW56">
            <v>8000</v>
          </cell>
          <cell r="DC56">
            <v>1512844</v>
          </cell>
          <cell r="DE56">
            <v>0</v>
          </cell>
          <cell r="DF56">
            <v>0</v>
          </cell>
          <cell r="DG56">
            <v>307434</v>
          </cell>
          <cell r="DH56">
            <v>1245927</v>
          </cell>
          <cell r="DO56">
            <v>0</v>
          </cell>
          <cell r="DU56">
            <v>0</v>
          </cell>
          <cell r="EA56">
            <v>2315068</v>
          </cell>
          <cell r="EC56">
            <v>2238035</v>
          </cell>
          <cell r="ED56">
            <v>0</v>
          </cell>
          <cell r="EE56">
            <v>77033</v>
          </cell>
          <cell r="EF56">
            <v>0</v>
          </cell>
          <cell r="EM56">
            <v>0</v>
          </cell>
          <cell r="ES56">
            <v>0</v>
          </cell>
          <cell r="EY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</row>
        <row r="57">
          <cell r="AT57">
            <v>1442264</v>
          </cell>
          <cell r="AZ57">
            <v>166764</v>
          </cell>
          <cell r="BF57">
            <v>674050</v>
          </cell>
          <cell r="BH57">
            <v>360374</v>
          </cell>
          <cell r="BI57">
            <v>94000</v>
          </cell>
          <cell r="BJ57">
            <v>1577309</v>
          </cell>
          <cell r="BK57">
            <v>251395</v>
          </cell>
          <cell r="BL57">
            <v>2283078</v>
          </cell>
          <cell r="BS57">
            <v>3131650</v>
          </cell>
          <cell r="BY57">
            <v>6489199</v>
          </cell>
          <cell r="CE57">
            <v>1120304</v>
          </cell>
          <cell r="CG57">
            <v>172304</v>
          </cell>
          <cell r="CH57">
            <v>24000</v>
          </cell>
          <cell r="CI57">
            <v>7336662</v>
          </cell>
          <cell r="CJ57">
            <v>3208187</v>
          </cell>
          <cell r="CK57">
            <v>10741153</v>
          </cell>
          <cell r="CQ57">
            <v>21700</v>
          </cell>
          <cell r="CW57">
            <v>2013178</v>
          </cell>
          <cell r="DC57">
            <v>3696944</v>
          </cell>
          <cell r="DE57">
            <v>5709822</v>
          </cell>
          <cell r="DF57">
            <v>0</v>
          </cell>
          <cell r="DG57">
            <v>300</v>
          </cell>
          <cell r="DH57">
            <v>21700</v>
          </cell>
          <cell r="DO57">
            <v>0</v>
          </cell>
          <cell r="DU57">
            <v>0</v>
          </cell>
          <cell r="EA57">
            <v>1871602</v>
          </cell>
          <cell r="EC57">
            <v>167326</v>
          </cell>
          <cell r="ED57">
            <v>534276</v>
          </cell>
          <cell r="EE57">
            <v>0</v>
          </cell>
          <cell r="EF57">
            <v>1170000</v>
          </cell>
          <cell r="EM57">
            <v>0</v>
          </cell>
          <cell r="ES57">
            <v>0</v>
          </cell>
          <cell r="EY57">
            <v>721394</v>
          </cell>
          <cell r="FA57">
            <v>721394</v>
          </cell>
          <cell r="FB57">
            <v>0</v>
          </cell>
          <cell r="FC57">
            <v>0</v>
          </cell>
          <cell r="FD57">
            <v>0</v>
          </cell>
        </row>
        <row r="58">
          <cell r="AT58">
            <v>230883</v>
          </cell>
          <cell r="AZ58">
            <v>0</v>
          </cell>
          <cell r="BF58">
            <v>0</v>
          </cell>
          <cell r="BH58">
            <v>230883</v>
          </cell>
          <cell r="BI58">
            <v>0</v>
          </cell>
          <cell r="BJ58">
            <v>0</v>
          </cell>
          <cell r="BK58">
            <v>0</v>
          </cell>
          <cell r="BL58">
            <v>230883</v>
          </cell>
          <cell r="BS58">
            <v>60500</v>
          </cell>
          <cell r="BY58">
            <v>0</v>
          </cell>
          <cell r="CE58">
            <v>0</v>
          </cell>
          <cell r="CG58">
            <v>30500</v>
          </cell>
          <cell r="CH58">
            <v>30000</v>
          </cell>
          <cell r="CI58">
            <v>0</v>
          </cell>
          <cell r="CJ58">
            <v>0</v>
          </cell>
          <cell r="CK58">
            <v>60500</v>
          </cell>
          <cell r="CQ58">
            <v>20000</v>
          </cell>
          <cell r="CW58">
            <v>130000</v>
          </cell>
          <cell r="DC58">
            <v>256421</v>
          </cell>
          <cell r="DE58">
            <v>0</v>
          </cell>
          <cell r="DF58">
            <v>39858</v>
          </cell>
          <cell r="DG58">
            <v>0</v>
          </cell>
          <cell r="DH58">
            <v>366563</v>
          </cell>
          <cell r="DO58">
            <v>0</v>
          </cell>
          <cell r="DU58">
            <v>0</v>
          </cell>
          <cell r="EA58">
            <v>40216</v>
          </cell>
          <cell r="EC58">
            <v>0</v>
          </cell>
          <cell r="ED58">
            <v>0</v>
          </cell>
          <cell r="EE58">
            <v>40216</v>
          </cell>
          <cell r="EF58">
            <v>0</v>
          </cell>
          <cell r="EM58">
            <v>0</v>
          </cell>
          <cell r="ES58">
            <v>0</v>
          </cell>
          <cell r="EY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</row>
        <row r="59">
          <cell r="AT59">
            <v>53100</v>
          </cell>
          <cell r="AZ59">
            <v>32540768</v>
          </cell>
          <cell r="BF59">
            <v>997450</v>
          </cell>
          <cell r="BH59">
            <v>5702796</v>
          </cell>
          <cell r="BI59">
            <v>6321023</v>
          </cell>
          <cell r="BJ59">
            <v>12339899</v>
          </cell>
          <cell r="BK59">
            <v>9227600</v>
          </cell>
          <cell r="BL59">
            <v>33591318</v>
          </cell>
          <cell r="BS59">
            <v>40000</v>
          </cell>
          <cell r="BY59">
            <v>14564411</v>
          </cell>
          <cell r="CE59">
            <v>5717600</v>
          </cell>
          <cell r="CG59">
            <v>5115983</v>
          </cell>
          <cell r="CH59">
            <v>9321867</v>
          </cell>
          <cell r="CI59">
            <v>5784161</v>
          </cell>
          <cell r="CJ59">
            <v>100000</v>
          </cell>
          <cell r="CK59">
            <v>20322011</v>
          </cell>
          <cell r="CQ59">
            <v>0</v>
          </cell>
          <cell r="CW59">
            <v>14854210</v>
          </cell>
          <cell r="DC59">
            <v>8541461</v>
          </cell>
          <cell r="DE59">
            <v>3744812</v>
          </cell>
          <cell r="DF59">
            <v>5255611</v>
          </cell>
          <cell r="DG59">
            <v>4809926</v>
          </cell>
          <cell r="DH59">
            <v>9585322</v>
          </cell>
          <cell r="DO59">
            <v>44050</v>
          </cell>
          <cell r="DU59">
            <v>11271429</v>
          </cell>
          <cell r="EA59">
            <v>12346546</v>
          </cell>
          <cell r="EC59">
            <v>9461294</v>
          </cell>
          <cell r="ED59">
            <v>4752231</v>
          </cell>
          <cell r="EE59">
            <v>9114800</v>
          </cell>
          <cell r="EF59">
            <v>333700</v>
          </cell>
          <cell r="EM59">
            <v>0</v>
          </cell>
          <cell r="ES59">
            <v>4753613</v>
          </cell>
          <cell r="EY59">
            <v>4773970</v>
          </cell>
          <cell r="FA59">
            <v>9527583</v>
          </cell>
          <cell r="FB59">
            <v>0</v>
          </cell>
          <cell r="FC59">
            <v>0</v>
          </cell>
          <cell r="FD59">
            <v>0</v>
          </cell>
        </row>
        <row r="60">
          <cell r="AT60">
            <v>0</v>
          </cell>
          <cell r="AZ60">
            <v>0</v>
          </cell>
          <cell r="BF60">
            <v>80000</v>
          </cell>
          <cell r="BH60">
            <v>0</v>
          </cell>
          <cell r="BI60">
            <v>0</v>
          </cell>
          <cell r="BJ60">
            <v>80000</v>
          </cell>
          <cell r="BK60">
            <v>0</v>
          </cell>
          <cell r="BL60">
            <v>80000</v>
          </cell>
          <cell r="BS60">
            <v>0</v>
          </cell>
          <cell r="BY60">
            <v>0</v>
          </cell>
          <cell r="CE60">
            <v>80000</v>
          </cell>
          <cell r="CG60">
            <v>0</v>
          </cell>
          <cell r="CH60">
            <v>0</v>
          </cell>
          <cell r="CI60">
            <v>80000</v>
          </cell>
          <cell r="CJ60">
            <v>0</v>
          </cell>
          <cell r="CK60">
            <v>80000</v>
          </cell>
          <cell r="CQ60">
            <v>0</v>
          </cell>
          <cell r="CW60">
            <v>50000</v>
          </cell>
          <cell r="DC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50000</v>
          </cell>
          <cell r="DO60">
            <v>0</v>
          </cell>
          <cell r="DU60">
            <v>100000</v>
          </cell>
          <cell r="EA60">
            <v>0</v>
          </cell>
          <cell r="EC60">
            <v>0</v>
          </cell>
          <cell r="ED60">
            <v>100000</v>
          </cell>
          <cell r="EE60">
            <v>0</v>
          </cell>
          <cell r="EF60">
            <v>0</v>
          </cell>
          <cell r="EM60">
            <v>0</v>
          </cell>
          <cell r="ES60">
            <v>0</v>
          </cell>
          <cell r="EY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</row>
        <row r="61">
          <cell r="AT61">
            <v>113081</v>
          </cell>
          <cell r="AZ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113081</v>
          </cell>
          <cell r="BK61">
            <v>0</v>
          </cell>
          <cell r="BL61">
            <v>113081</v>
          </cell>
          <cell r="BS61">
            <v>1518801</v>
          </cell>
          <cell r="BY61">
            <v>0</v>
          </cell>
          <cell r="CE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1518801</v>
          </cell>
          <cell r="CK61">
            <v>1518801</v>
          </cell>
          <cell r="CQ61">
            <v>117200</v>
          </cell>
          <cell r="CW61">
            <v>0</v>
          </cell>
          <cell r="DC61">
            <v>0</v>
          </cell>
          <cell r="DE61">
            <v>117200</v>
          </cell>
          <cell r="DF61">
            <v>0</v>
          </cell>
          <cell r="DG61">
            <v>0</v>
          </cell>
          <cell r="DH61">
            <v>0</v>
          </cell>
          <cell r="DO61">
            <v>120276</v>
          </cell>
          <cell r="DU61">
            <v>0</v>
          </cell>
          <cell r="EA61">
            <v>0</v>
          </cell>
          <cell r="EC61">
            <v>120276</v>
          </cell>
          <cell r="ED61">
            <v>0</v>
          </cell>
          <cell r="EE61">
            <v>0</v>
          </cell>
          <cell r="EF61">
            <v>0</v>
          </cell>
          <cell r="EM61">
            <v>0</v>
          </cell>
          <cell r="ES61">
            <v>0</v>
          </cell>
          <cell r="EY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</row>
        <row r="62">
          <cell r="AT62">
            <v>21310726</v>
          </cell>
          <cell r="AZ62">
            <v>90750</v>
          </cell>
          <cell r="BF62">
            <v>0</v>
          </cell>
          <cell r="BH62">
            <v>80000</v>
          </cell>
          <cell r="BI62">
            <v>3057684</v>
          </cell>
          <cell r="BJ62">
            <v>8666621</v>
          </cell>
          <cell r="BK62">
            <v>9597171</v>
          </cell>
          <cell r="BL62">
            <v>21401476</v>
          </cell>
          <cell r="BS62">
            <v>1440747</v>
          </cell>
          <cell r="BY62">
            <v>36000</v>
          </cell>
          <cell r="CE62">
            <v>50000</v>
          </cell>
          <cell r="CG62">
            <v>773105</v>
          </cell>
          <cell r="CH62">
            <v>402333</v>
          </cell>
          <cell r="CI62">
            <v>3309</v>
          </cell>
          <cell r="CJ62">
            <v>348000</v>
          </cell>
          <cell r="CK62">
            <v>1526747</v>
          </cell>
          <cell r="CQ62">
            <v>702578</v>
          </cell>
          <cell r="CW62">
            <v>7000</v>
          </cell>
          <cell r="DC62">
            <v>2894898</v>
          </cell>
          <cell r="DE62">
            <v>387053</v>
          </cell>
          <cell r="DF62">
            <v>1895025</v>
          </cell>
          <cell r="DG62">
            <v>560000</v>
          </cell>
          <cell r="DH62">
            <v>762398</v>
          </cell>
          <cell r="DO62">
            <v>70850</v>
          </cell>
          <cell r="DU62">
            <v>0</v>
          </cell>
          <cell r="EA62">
            <v>13296655</v>
          </cell>
          <cell r="EC62">
            <v>818350</v>
          </cell>
          <cell r="ED62">
            <v>3936445</v>
          </cell>
          <cell r="EE62">
            <v>4031413</v>
          </cell>
          <cell r="EF62">
            <v>4581297</v>
          </cell>
          <cell r="EM62">
            <v>30000</v>
          </cell>
          <cell r="ES62">
            <v>0</v>
          </cell>
          <cell r="EY62">
            <v>1800000</v>
          </cell>
          <cell r="FA62">
            <v>1830000</v>
          </cell>
          <cell r="FB62">
            <v>0</v>
          </cell>
          <cell r="FC62">
            <v>0</v>
          </cell>
          <cell r="FD62">
            <v>0</v>
          </cell>
        </row>
        <row r="63">
          <cell r="AT63">
            <v>40000</v>
          </cell>
          <cell r="AZ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40000</v>
          </cell>
          <cell r="BK63">
            <v>0</v>
          </cell>
          <cell r="BL63">
            <v>40000</v>
          </cell>
          <cell r="BS63">
            <v>0</v>
          </cell>
          <cell r="BY63">
            <v>0</v>
          </cell>
          <cell r="CE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Q63">
            <v>85000</v>
          </cell>
          <cell r="CW63">
            <v>0</v>
          </cell>
          <cell r="DC63">
            <v>0</v>
          </cell>
          <cell r="DE63">
            <v>0</v>
          </cell>
          <cell r="DF63">
            <v>0</v>
          </cell>
          <cell r="DG63">
            <v>85000</v>
          </cell>
          <cell r="DH63">
            <v>0</v>
          </cell>
          <cell r="DO63">
            <v>0</v>
          </cell>
          <cell r="DU63">
            <v>10000</v>
          </cell>
          <cell r="EA63">
            <v>0</v>
          </cell>
          <cell r="EC63">
            <v>10000</v>
          </cell>
          <cell r="ED63">
            <v>0</v>
          </cell>
          <cell r="EE63">
            <v>0</v>
          </cell>
          <cell r="EF63">
            <v>0</v>
          </cell>
          <cell r="EM63">
            <v>0</v>
          </cell>
          <cell r="ES63">
            <v>0</v>
          </cell>
          <cell r="EY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</row>
        <row r="64">
          <cell r="AT64">
            <v>216163</v>
          </cell>
          <cell r="AZ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215863</v>
          </cell>
          <cell r="BK64">
            <v>300</v>
          </cell>
          <cell r="BL64">
            <v>216163</v>
          </cell>
          <cell r="BS64">
            <v>223834</v>
          </cell>
          <cell r="BY64">
            <v>0</v>
          </cell>
          <cell r="CE64">
            <v>0</v>
          </cell>
          <cell r="CG64">
            <v>0</v>
          </cell>
          <cell r="CH64">
            <v>223834</v>
          </cell>
          <cell r="CI64">
            <v>0</v>
          </cell>
          <cell r="CJ64">
            <v>0</v>
          </cell>
          <cell r="CK64">
            <v>223834</v>
          </cell>
          <cell r="CQ64">
            <v>0</v>
          </cell>
          <cell r="CW64">
            <v>0</v>
          </cell>
          <cell r="DC64">
            <v>1625392</v>
          </cell>
          <cell r="DE64">
            <v>0</v>
          </cell>
          <cell r="DF64">
            <v>0</v>
          </cell>
          <cell r="DG64">
            <v>0</v>
          </cell>
          <cell r="DH64">
            <v>1625392</v>
          </cell>
          <cell r="DO64">
            <v>0</v>
          </cell>
          <cell r="DU64">
            <v>0</v>
          </cell>
          <cell r="EA64">
            <v>242377</v>
          </cell>
          <cell r="EC64">
            <v>0</v>
          </cell>
          <cell r="ED64">
            <v>0</v>
          </cell>
          <cell r="EE64">
            <v>242377</v>
          </cell>
          <cell r="EF64">
            <v>0</v>
          </cell>
          <cell r="EM64">
            <v>0</v>
          </cell>
          <cell r="ES64">
            <v>0</v>
          </cell>
          <cell r="EY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</row>
        <row r="65">
          <cell r="AT65">
            <v>1343870</v>
          </cell>
          <cell r="AZ65">
            <v>1343040</v>
          </cell>
          <cell r="BF65">
            <v>463510</v>
          </cell>
          <cell r="BH65">
            <v>1343040</v>
          </cell>
          <cell r="BI65">
            <v>1789380</v>
          </cell>
          <cell r="BJ65">
            <v>18000</v>
          </cell>
          <cell r="BK65">
            <v>0</v>
          </cell>
          <cell r="BL65">
            <v>3150420</v>
          </cell>
          <cell r="BS65">
            <v>4953800</v>
          </cell>
          <cell r="BY65">
            <v>9073450</v>
          </cell>
          <cell r="CE65">
            <v>5159350</v>
          </cell>
          <cell r="CG65">
            <v>878000</v>
          </cell>
          <cell r="CH65">
            <v>2564000</v>
          </cell>
          <cell r="CI65">
            <v>10600100</v>
          </cell>
          <cell r="CJ65">
            <v>5144500</v>
          </cell>
          <cell r="CK65">
            <v>19186600</v>
          </cell>
          <cell r="CQ65">
            <v>2072101</v>
          </cell>
          <cell r="CW65">
            <v>13000</v>
          </cell>
          <cell r="DC65">
            <v>0</v>
          </cell>
          <cell r="DE65">
            <v>51505</v>
          </cell>
          <cell r="DF65">
            <v>25950</v>
          </cell>
          <cell r="DG65">
            <v>748870</v>
          </cell>
          <cell r="DH65">
            <v>1258776</v>
          </cell>
          <cell r="DO65">
            <v>1279450</v>
          </cell>
          <cell r="DU65">
            <v>400000</v>
          </cell>
          <cell r="EA65">
            <v>4584596</v>
          </cell>
          <cell r="EC65">
            <v>1933568</v>
          </cell>
          <cell r="ED65">
            <v>742561</v>
          </cell>
          <cell r="EE65">
            <v>1252700</v>
          </cell>
          <cell r="EF65">
            <v>2335217</v>
          </cell>
          <cell r="EM65">
            <v>11517</v>
          </cell>
          <cell r="ES65">
            <v>356096</v>
          </cell>
          <cell r="EY65">
            <v>0</v>
          </cell>
          <cell r="FA65">
            <v>367613</v>
          </cell>
          <cell r="FB65">
            <v>0</v>
          </cell>
          <cell r="FC65">
            <v>0</v>
          </cell>
          <cell r="FD65">
            <v>0</v>
          </cell>
        </row>
        <row r="66">
          <cell r="AT66">
            <v>9675655</v>
          </cell>
          <cell r="AZ66">
            <v>0</v>
          </cell>
          <cell r="BF66">
            <v>234900</v>
          </cell>
          <cell r="BH66">
            <v>5985755</v>
          </cell>
          <cell r="BI66">
            <v>2824800</v>
          </cell>
          <cell r="BJ66">
            <v>0</v>
          </cell>
          <cell r="BK66">
            <v>1100000</v>
          </cell>
          <cell r="BL66">
            <v>9910555</v>
          </cell>
          <cell r="BS66">
            <v>0</v>
          </cell>
          <cell r="BY66">
            <v>0</v>
          </cell>
          <cell r="CE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Q66">
            <v>0</v>
          </cell>
          <cell r="CW66">
            <v>3752150</v>
          </cell>
          <cell r="DC66">
            <v>5270554</v>
          </cell>
          <cell r="DE66">
            <v>0</v>
          </cell>
          <cell r="DF66">
            <v>0</v>
          </cell>
          <cell r="DG66">
            <v>2991134</v>
          </cell>
          <cell r="DH66">
            <v>6031570</v>
          </cell>
          <cell r="DO66">
            <v>269000</v>
          </cell>
          <cell r="DU66">
            <v>0</v>
          </cell>
          <cell r="EA66">
            <v>300823</v>
          </cell>
          <cell r="EC66">
            <v>0</v>
          </cell>
          <cell r="ED66">
            <v>0</v>
          </cell>
          <cell r="EE66">
            <v>300823</v>
          </cell>
          <cell r="EF66">
            <v>269000</v>
          </cell>
          <cell r="EM66">
            <v>0</v>
          </cell>
          <cell r="ES66">
            <v>0</v>
          </cell>
          <cell r="EY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</row>
        <row r="67">
          <cell r="AT67">
            <v>986842</v>
          </cell>
          <cell r="AZ67">
            <v>740514</v>
          </cell>
          <cell r="BF67">
            <v>0</v>
          </cell>
          <cell r="BH67">
            <v>0</v>
          </cell>
          <cell r="BI67">
            <v>121776</v>
          </cell>
          <cell r="BJ67">
            <v>1605580</v>
          </cell>
          <cell r="BK67">
            <v>0</v>
          </cell>
          <cell r="BL67">
            <v>1727356</v>
          </cell>
          <cell r="BS67">
            <v>0</v>
          </cell>
          <cell r="BY67">
            <v>0</v>
          </cell>
          <cell r="CE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Q67">
            <v>126218</v>
          </cell>
          <cell r="CW67">
            <v>49085</v>
          </cell>
          <cell r="DC67">
            <v>0</v>
          </cell>
          <cell r="DE67">
            <v>0</v>
          </cell>
          <cell r="DF67">
            <v>0</v>
          </cell>
          <cell r="DG67">
            <v>49085</v>
          </cell>
          <cell r="DH67">
            <v>126218</v>
          </cell>
          <cell r="DO67">
            <v>1285751</v>
          </cell>
          <cell r="DU67">
            <v>0</v>
          </cell>
          <cell r="EA67">
            <v>500014</v>
          </cell>
          <cell r="EC67">
            <v>136950</v>
          </cell>
          <cell r="ED67">
            <v>0</v>
          </cell>
          <cell r="EE67">
            <v>1648815</v>
          </cell>
          <cell r="EF67">
            <v>0</v>
          </cell>
          <cell r="EM67">
            <v>0</v>
          </cell>
          <cell r="ES67">
            <v>0</v>
          </cell>
          <cell r="EY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</row>
        <row r="68">
          <cell r="AT68">
            <v>2508503</v>
          </cell>
          <cell r="AZ68">
            <v>848100</v>
          </cell>
          <cell r="BF68">
            <v>85000</v>
          </cell>
          <cell r="BH68">
            <v>627950</v>
          </cell>
          <cell r="BI68">
            <v>683651</v>
          </cell>
          <cell r="BJ68">
            <v>1766252</v>
          </cell>
          <cell r="BK68">
            <v>363750</v>
          </cell>
          <cell r="BL68">
            <v>3441603</v>
          </cell>
          <cell r="BS68">
            <v>7864949</v>
          </cell>
          <cell r="BY68">
            <v>3919794</v>
          </cell>
          <cell r="CE68">
            <v>80000</v>
          </cell>
          <cell r="CG68">
            <v>304990</v>
          </cell>
          <cell r="CH68">
            <v>1753250</v>
          </cell>
          <cell r="CI68">
            <v>2171454</v>
          </cell>
          <cell r="CJ68">
            <v>7635049</v>
          </cell>
          <cell r="CK68">
            <v>11864743</v>
          </cell>
          <cell r="CQ68">
            <v>4104449</v>
          </cell>
          <cell r="CW68">
            <v>3195100</v>
          </cell>
          <cell r="DC68">
            <v>120000</v>
          </cell>
          <cell r="DE68">
            <v>3293115</v>
          </cell>
          <cell r="DF68">
            <v>3118434</v>
          </cell>
          <cell r="DG68">
            <v>968000</v>
          </cell>
          <cell r="DH68">
            <v>40000</v>
          </cell>
          <cell r="DO68">
            <v>750150</v>
          </cell>
          <cell r="DU68">
            <v>107000</v>
          </cell>
          <cell r="EA68">
            <v>1918000</v>
          </cell>
          <cell r="EC68">
            <v>408000</v>
          </cell>
          <cell r="ED68">
            <v>212750</v>
          </cell>
          <cell r="EE68">
            <v>141750</v>
          </cell>
          <cell r="EF68">
            <v>2012650</v>
          </cell>
          <cell r="EM68">
            <v>2500</v>
          </cell>
          <cell r="ES68">
            <v>46200</v>
          </cell>
          <cell r="EY68">
            <v>23000</v>
          </cell>
          <cell r="FA68">
            <v>71700</v>
          </cell>
          <cell r="FB68">
            <v>0</v>
          </cell>
          <cell r="FC68">
            <v>0</v>
          </cell>
          <cell r="FD68">
            <v>0</v>
          </cell>
        </row>
        <row r="69">
          <cell r="AT69">
            <v>0</v>
          </cell>
          <cell r="AZ69">
            <v>0</v>
          </cell>
          <cell r="BF69">
            <v>279000</v>
          </cell>
          <cell r="BH69">
            <v>139500</v>
          </cell>
          <cell r="BI69">
            <v>139500</v>
          </cell>
          <cell r="BJ69">
            <v>0</v>
          </cell>
          <cell r="BK69">
            <v>0</v>
          </cell>
          <cell r="BL69">
            <v>279000</v>
          </cell>
          <cell r="BS69">
            <v>0</v>
          </cell>
          <cell r="BY69">
            <v>0</v>
          </cell>
          <cell r="CE69">
            <v>1108143</v>
          </cell>
          <cell r="CG69">
            <v>150000</v>
          </cell>
          <cell r="CH69">
            <v>150400</v>
          </cell>
          <cell r="CI69">
            <v>252000</v>
          </cell>
          <cell r="CJ69">
            <v>555743</v>
          </cell>
          <cell r="CK69">
            <v>1108143</v>
          </cell>
          <cell r="CQ69">
            <v>0</v>
          </cell>
          <cell r="CW69">
            <v>0</v>
          </cell>
          <cell r="DC69">
            <v>2987736</v>
          </cell>
          <cell r="DE69">
            <v>1779162</v>
          </cell>
          <cell r="DF69">
            <v>858574</v>
          </cell>
          <cell r="DG69">
            <v>350000</v>
          </cell>
          <cell r="DH69">
            <v>0</v>
          </cell>
          <cell r="DO69">
            <v>0</v>
          </cell>
          <cell r="DU69">
            <v>0</v>
          </cell>
          <cell r="EA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M69">
            <v>0</v>
          </cell>
          <cell r="ES69">
            <v>0</v>
          </cell>
          <cell r="EY69">
            <v>323750</v>
          </cell>
          <cell r="FA69">
            <v>323750</v>
          </cell>
          <cell r="FB69">
            <v>0</v>
          </cell>
          <cell r="FC69">
            <v>0</v>
          </cell>
          <cell r="FD69">
            <v>0</v>
          </cell>
        </row>
        <row r="70">
          <cell r="AT70">
            <v>5548300</v>
          </cell>
          <cell r="AZ70">
            <v>300000</v>
          </cell>
          <cell r="BF70">
            <v>0</v>
          </cell>
          <cell r="BH70">
            <v>2669300</v>
          </cell>
          <cell r="BI70">
            <v>331000</v>
          </cell>
          <cell r="BJ70">
            <v>1425850</v>
          </cell>
          <cell r="BK70">
            <v>1422150</v>
          </cell>
          <cell r="BL70">
            <v>5848300</v>
          </cell>
          <cell r="BS70">
            <v>966300</v>
          </cell>
          <cell r="BY70">
            <v>0</v>
          </cell>
          <cell r="CE70">
            <v>0</v>
          </cell>
          <cell r="CG70">
            <v>0</v>
          </cell>
          <cell r="CH70">
            <v>252550</v>
          </cell>
          <cell r="CI70">
            <v>31000</v>
          </cell>
          <cell r="CJ70">
            <v>682750</v>
          </cell>
          <cell r="CK70">
            <v>966300</v>
          </cell>
          <cell r="CQ70">
            <v>4529020</v>
          </cell>
          <cell r="CW70">
            <v>9156050</v>
          </cell>
          <cell r="DC70">
            <v>1200000</v>
          </cell>
          <cell r="DE70">
            <v>1720000</v>
          </cell>
          <cell r="DF70">
            <v>8901120</v>
          </cell>
          <cell r="DG70">
            <v>4263950</v>
          </cell>
          <cell r="DH70">
            <v>0</v>
          </cell>
          <cell r="DO70">
            <v>2241068</v>
          </cell>
          <cell r="DU70">
            <v>0</v>
          </cell>
          <cell r="EA70">
            <v>286500</v>
          </cell>
          <cell r="EC70">
            <v>286500</v>
          </cell>
          <cell r="ED70">
            <v>2241068</v>
          </cell>
          <cell r="EE70">
            <v>0</v>
          </cell>
          <cell r="EF70">
            <v>0</v>
          </cell>
          <cell r="EM70">
            <v>425450</v>
          </cell>
          <cell r="ES70">
            <v>9000</v>
          </cell>
          <cell r="EY70">
            <v>0</v>
          </cell>
          <cell r="FA70">
            <v>434450</v>
          </cell>
          <cell r="FB70">
            <v>0</v>
          </cell>
          <cell r="FC70">
            <v>0</v>
          </cell>
          <cell r="FD70">
            <v>0</v>
          </cell>
        </row>
        <row r="71">
          <cell r="AT71">
            <v>0</v>
          </cell>
          <cell r="AZ71">
            <v>1009350</v>
          </cell>
          <cell r="BF71">
            <v>1845415</v>
          </cell>
          <cell r="BH71">
            <v>0</v>
          </cell>
          <cell r="BI71">
            <v>2505415</v>
          </cell>
          <cell r="BJ71">
            <v>349350</v>
          </cell>
          <cell r="BK71">
            <v>0</v>
          </cell>
          <cell r="BL71">
            <v>2854765</v>
          </cell>
          <cell r="BS71">
            <v>30527</v>
          </cell>
          <cell r="BY71">
            <v>1200000</v>
          </cell>
          <cell r="CE71">
            <v>869721</v>
          </cell>
          <cell r="CG71">
            <v>0</v>
          </cell>
          <cell r="CH71">
            <v>1200000</v>
          </cell>
          <cell r="CI71">
            <v>293777</v>
          </cell>
          <cell r="CJ71">
            <v>606471</v>
          </cell>
          <cell r="CK71">
            <v>2100248</v>
          </cell>
          <cell r="CQ71">
            <v>0</v>
          </cell>
          <cell r="CW71">
            <v>300000</v>
          </cell>
          <cell r="DC71">
            <v>12751607</v>
          </cell>
          <cell r="DE71">
            <v>2931371</v>
          </cell>
          <cell r="DF71">
            <v>5361629</v>
          </cell>
          <cell r="DG71">
            <v>2908607</v>
          </cell>
          <cell r="DH71">
            <v>1850000</v>
          </cell>
          <cell r="DO71">
            <v>0</v>
          </cell>
          <cell r="DU71">
            <v>0</v>
          </cell>
          <cell r="EA71">
            <v>1008809</v>
          </cell>
          <cell r="EC71">
            <v>0</v>
          </cell>
          <cell r="ED71">
            <v>0</v>
          </cell>
          <cell r="EE71">
            <v>1008809</v>
          </cell>
          <cell r="EF71">
            <v>0</v>
          </cell>
          <cell r="EM71">
            <v>0</v>
          </cell>
          <cell r="ES71">
            <v>700000</v>
          </cell>
          <cell r="EY71">
            <v>0</v>
          </cell>
          <cell r="FA71">
            <v>700000</v>
          </cell>
          <cell r="FB71">
            <v>0</v>
          </cell>
          <cell r="FC71">
            <v>0</v>
          </cell>
          <cell r="FD71">
            <v>0</v>
          </cell>
        </row>
        <row r="72">
          <cell r="AT72">
            <v>8826895</v>
          </cell>
          <cell r="AZ72">
            <v>3186268</v>
          </cell>
          <cell r="BF72">
            <v>479000</v>
          </cell>
          <cell r="BH72">
            <v>455000</v>
          </cell>
          <cell r="BI72">
            <v>1444250</v>
          </cell>
          <cell r="BJ72">
            <v>0</v>
          </cell>
          <cell r="BK72">
            <v>10592913</v>
          </cell>
          <cell r="BL72">
            <v>12492163</v>
          </cell>
          <cell r="BS72">
            <v>1111000</v>
          </cell>
          <cell r="BY72">
            <v>600000</v>
          </cell>
          <cell r="CE72">
            <v>1591810</v>
          </cell>
          <cell r="CG72">
            <v>1466810</v>
          </cell>
          <cell r="CH72">
            <v>1185000</v>
          </cell>
          <cell r="CI72">
            <v>650000</v>
          </cell>
          <cell r="CJ72">
            <v>1000</v>
          </cell>
          <cell r="CK72">
            <v>3302810</v>
          </cell>
          <cell r="CQ72">
            <v>1002855</v>
          </cell>
          <cell r="CW72">
            <v>12877</v>
          </cell>
          <cell r="DC72">
            <v>0</v>
          </cell>
          <cell r="DE72">
            <v>0</v>
          </cell>
          <cell r="DF72">
            <v>79105</v>
          </cell>
          <cell r="DG72">
            <v>788750</v>
          </cell>
          <cell r="DH72">
            <v>147877</v>
          </cell>
          <cell r="DO72">
            <v>0</v>
          </cell>
          <cell r="DU72">
            <v>3451892</v>
          </cell>
          <cell r="EA72">
            <v>6273386</v>
          </cell>
          <cell r="EC72">
            <v>0</v>
          </cell>
          <cell r="ED72">
            <v>0</v>
          </cell>
          <cell r="EE72">
            <v>3828986</v>
          </cell>
          <cell r="EF72">
            <v>5896292</v>
          </cell>
          <cell r="EM72">
            <v>0</v>
          </cell>
          <cell r="ES72">
            <v>0</v>
          </cell>
          <cell r="EY72">
            <v>2618713</v>
          </cell>
          <cell r="FA72">
            <v>2618713</v>
          </cell>
          <cell r="FB72">
            <v>0</v>
          </cell>
          <cell r="FC72">
            <v>0</v>
          </cell>
          <cell r="FD72">
            <v>0</v>
          </cell>
        </row>
        <row r="73">
          <cell r="AT73">
            <v>0</v>
          </cell>
          <cell r="AZ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S73">
            <v>1805770</v>
          </cell>
          <cell r="BY73">
            <v>0</v>
          </cell>
          <cell r="CE73">
            <v>0</v>
          </cell>
          <cell r="CG73">
            <v>695738</v>
          </cell>
          <cell r="CH73">
            <v>1110032</v>
          </cell>
          <cell r="CI73">
            <v>0</v>
          </cell>
          <cell r="CJ73">
            <v>0</v>
          </cell>
          <cell r="CK73">
            <v>1805770</v>
          </cell>
          <cell r="CQ73">
            <v>0</v>
          </cell>
          <cell r="CW73">
            <v>0</v>
          </cell>
          <cell r="DC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O73">
            <v>900000</v>
          </cell>
          <cell r="DU73">
            <v>0</v>
          </cell>
          <cell r="EA73">
            <v>0</v>
          </cell>
          <cell r="EC73">
            <v>0</v>
          </cell>
          <cell r="ED73">
            <v>0</v>
          </cell>
          <cell r="EE73">
            <v>900000</v>
          </cell>
          <cell r="EF73">
            <v>0</v>
          </cell>
          <cell r="EM73">
            <v>0</v>
          </cell>
          <cell r="ES73">
            <v>0</v>
          </cell>
          <cell r="EY73">
            <v>1214998</v>
          </cell>
          <cell r="FA73">
            <v>1214998</v>
          </cell>
          <cell r="FB73">
            <v>0</v>
          </cell>
          <cell r="FC73">
            <v>0</v>
          </cell>
          <cell r="FD73">
            <v>0</v>
          </cell>
        </row>
        <row r="74">
          <cell r="AT74">
            <v>82300</v>
          </cell>
          <cell r="AZ74">
            <v>6194500</v>
          </cell>
          <cell r="BF74">
            <v>1789950</v>
          </cell>
          <cell r="BH74">
            <v>1266000</v>
          </cell>
          <cell r="BI74">
            <v>26550</v>
          </cell>
          <cell r="BJ74">
            <v>4357300</v>
          </cell>
          <cell r="BK74">
            <v>2416900</v>
          </cell>
          <cell r="BL74">
            <v>8066750</v>
          </cell>
          <cell r="BS74">
            <v>22180</v>
          </cell>
          <cell r="BY74">
            <v>7509550</v>
          </cell>
          <cell r="CE74">
            <v>1585850</v>
          </cell>
          <cell r="CG74">
            <v>5988850</v>
          </cell>
          <cell r="CH74">
            <v>11550</v>
          </cell>
          <cell r="CI74">
            <v>2667000</v>
          </cell>
          <cell r="CJ74">
            <v>450180</v>
          </cell>
          <cell r="CK74">
            <v>9117580</v>
          </cell>
          <cell r="CQ74">
            <v>0</v>
          </cell>
          <cell r="CW74">
            <v>6000</v>
          </cell>
          <cell r="DC74">
            <v>3553800</v>
          </cell>
          <cell r="DE74">
            <v>6000</v>
          </cell>
          <cell r="DF74">
            <v>0</v>
          </cell>
          <cell r="DG74">
            <v>0</v>
          </cell>
          <cell r="DH74">
            <v>3553800</v>
          </cell>
          <cell r="DO74">
            <v>0</v>
          </cell>
          <cell r="DU74">
            <v>0</v>
          </cell>
          <cell r="EA74">
            <v>18148350</v>
          </cell>
          <cell r="EC74">
            <v>0</v>
          </cell>
          <cell r="ED74">
            <v>617200</v>
          </cell>
          <cell r="EE74">
            <v>15146650</v>
          </cell>
          <cell r="EF74">
            <v>2384500</v>
          </cell>
          <cell r="EM74">
            <v>500</v>
          </cell>
          <cell r="ES74">
            <v>0</v>
          </cell>
          <cell r="EY74">
            <v>905350</v>
          </cell>
          <cell r="FA74">
            <v>905850</v>
          </cell>
          <cell r="FB74">
            <v>0</v>
          </cell>
          <cell r="FC74">
            <v>0</v>
          </cell>
          <cell r="FD74">
            <v>0</v>
          </cell>
        </row>
        <row r="75">
          <cell r="AT75">
            <v>0</v>
          </cell>
          <cell r="AZ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S75">
            <v>0</v>
          </cell>
          <cell r="BY75">
            <v>160255</v>
          </cell>
          <cell r="CE75">
            <v>0</v>
          </cell>
          <cell r="CG75">
            <v>0</v>
          </cell>
          <cell r="CH75">
            <v>0</v>
          </cell>
          <cell r="CI75">
            <v>160255</v>
          </cell>
          <cell r="CJ75">
            <v>0</v>
          </cell>
          <cell r="CK75">
            <v>160255</v>
          </cell>
          <cell r="CQ75">
            <v>0</v>
          </cell>
          <cell r="CW75">
            <v>0</v>
          </cell>
          <cell r="DC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O75">
            <v>37600</v>
          </cell>
          <cell r="DU75">
            <v>100000</v>
          </cell>
          <cell r="EA75">
            <v>0</v>
          </cell>
          <cell r="EC75">
            <v>0</v>
          </cell>
          <cell r="ED75">
            <v>125100</v>
          </cell>
          <cell r="EE75">
            <v>0</v>
          </cell>
          <cell r="EF75">
            <v>12500</v>
          </cell>
          <cell r="EM75">
            <v>0</v>
          </cell>
          <cell r="ES75">
            <v>0</v>
          </cell>
          <cell r="EY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</row>
        <row r="76">
          <cell r="AT76">
            <v>2525780</v>
          </cell>
          <cell r="AZ76">
            <v>2565500</v>
          </cell>
          <cell r="BF76">
            <v>756000</v>
          </cell>
          <cell r="BH76">
            <v>4676830</v>
          </cell>
          <cell r="BI76">
            <v>218450</v>
          </cell>
          <cell r="BJ76">
            <v>363500</v>
          </cell>
          <cell r="BK76">
            <v>588500</v>
          </cell>
          <cell r="BL76">
            <v>5847280</v>
          </cell>
          <cell r="BS76">
            <v>4547331</v>
          </cell>
          <cell r="BY76">
            <v>4026750</v>
          </cell>
          <cell r="CE76">
            <v>3334450</v>
          </cell>
          <cell r="CG76">
            <v>1030000</v>
          </cell>
          <cell r="CH76">
            <v>7700</v>
          </cell>
          <cell r="CI76">
            <v>457081</v>
          </cell>
          <cell r="CJ76">
            <v>10413750</v>
          </cell>
          <cell r="CK76">
            <v>11908531</v>
          </cell>
          <cell r="CQ76">
            <v>5447216</v>
          </cell>
          <cell r="CW76">
            <v>172800</v>
          </cell>
          <cell r="DC76">
            <v>1961849</v>
          </cell>
          <cell r="DE76">
            <v>5228166</v>
          </cell>
          <cell r="DF76">
            <v>755000</v>
          </cell>
          <cell r="DG76">
            <v>58850</v>
          </cell>
          <cell r="DH76">
            <v>1539849</v>
          </cell>
          <cell r="DO76">
            <v>441750</v>
          </cell>
          <cell r="DU76">
            <v>183750</v>
          </cell>
          <cell r="EA76">
            <v>306700</v>
          </cell>
          <cell r="EC76">
            <v>19500</v>
          </cell>
          <cell r="ED76">
            <v>0</v>
          </cell>
          <cell r="EE76">
            <v>159700</v>
          </cell>
          <cell r="EF76">
            <v>753000</v>
          </cell>
          <cell r="EM76">
            <v>0</v>
          </cell>
          <cell r="ES76">
            <v>0</v>
          </cell>
          <cell r="EY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</row>
        <row r="77">
          <cell r="AT77">
            <v>2636080</v>
          </cell>
          <cell r="AZ77">
            <v>25660414</v>
          </cell>
          <cell r="BF77">
            <v>126024</v>
          </cell>
          <cell r="BH77">
            <v>7015347</v>
          </cell>
          <cell r="BI77">
            <v>14883274</v>
          </cell>
          <cell r="BJ77">
            <v>6387120</v>
          </cell>
          <cell r="BK77">
            <v>136777</v>
          </cell>
          <cell r="BL77">
            <v>28422518</v>
          </cell>
          <cell r="BS77">
            <v>4197815</v>
          </cell>
          <cell r="BY77">
            <v>11929066</v>
          </cell>
          <cell r="CE77">
            <v>5965243</v>
          </cell>
          <cell r="CG77">
            <v>8223441</v>
          </cell>
          <cell r="CH77">
            <v>4216583</v>
          </cell>
          <cell r="CI77">
            <v>8874500</v>
          </cell>
          <cell r="CJ77">
            <v>777600</v>
          </cell>
          <cell r="CK77">
            <v>22092124</v>
          </cell>
          <cell r="CQ77">
            <v>74500</v>
          </cell>
          <cell r="CW77">
            <v>5436438</v>
          </cell>
          <cell r="DC77">
            <v>18020817</v>
          </cell>
          <cell r="DE77">
            <v>8246409</v>
          </cell>
          <cell r="DF77">
            <v>2453459</v>
          </cell>
          <cell r="DG77">
            <v>7060299</v>
          </cell>
          <cell r="DH77">
            <v>5771588</v>
          </cell>
          <cell r="DO77">
            <v>48750</v>
          </cell>
          <cell r="DU77">
            <v>4329688</v>
          </cell>
          <cell r="EA77">
            <v>34816895</v>
          </cell>
          <cell r="EC77">
            <v>9370568</v>
          </cell>
          <cell r="ED77">
            <v>15030219</v>
          </cell>
          <cell r="EE77">
            <v>6651600</v>
          </cell>
          <cell r="EF77">
            <v>8142946</v>
          </cell>
          <cell r="EM77">
            <v>0</v>
          </cell>
          <cell r="ES77">
            <v>2880000</v>
          </cell>
          <cell r="EY77">
            <v>4843857</v>
          </cell>
          <cell r="FA77">
            <v>7723857</v>
          </cell>
          <cell r="FB77">
            <v>0</v>
          </cell>
          <cell r="FC77">
            <v>0</v>
          </cell>
          <cell r="FD77">
            <v>0</v>
          </cell>
        </row>
        <row r="78">
          <cell r="AT78">
            <v>1300000</v>
          </cell>
          <cell r="AZ78">
            <v>3508475</v>
          </cell>
          <cell r="BF78">
            <v>0</v>
          </cell>
          <cell r="BH78">
            <v>896792</v>
          </cell>
          <cell r="BI78">
            <v>2993845</v>
          </cell>
          <cell r="BJ78">
            <v>917838</v>
          </cell>
          <cell r="BK78">
            <v>0</v>
          </cell>
          <cell r="BL78">
            <v>4808475</v>
          </cell>
          <cell r="BS78">
            <v>150000</v>
          </cell>
          <cell r="BY78">
            <v>1571700</v>
          </cell>
          <cell r="CE78">
            <v>0</v>
          </cell>
          <cell r="CG78">
            <v>701700</v>
          </cell>
          <cell r="CH78">
            <v>870000</v>
          </cell>
          <cell r="CI78">
            <v>150000</v>
          </cell>
          <cell r="CJ78">
            <v>0</v>
          </cell>
          <cell r="CK78">
            <v>1721700</v>
          </cell>
          <cell r="CQ78">
            <v>0</v>
          </cell>
          <cell r="CW78">
            <v>0</v>
          </cell>
          <cell r="DC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O78">
            <v>26250</v>
          </cell>
          <cell r="DU78">
            <v>0</v>
          </cell>
          <cell r="EA78">
            <v>2640370</v>
          </cell>
          <cell r="EC78">
            <v>0</v>
          </cell>
          <cell r="ED78">
            <v>0</v>
          </cell>
          <cell r="EE78">
            <v>408620</v>
          </cell>
          <cell r="EF78">
            <v>2258000</v>
          </cell>
          <cell r="EM78">
            <v>0</v>
          </cell>
          <cell r="ES78">
            <v>0</v>
          </cell>
          <cell r="EY78">
            <v>678000</v>
          </cell>
          <cell r="FA78">
            <v>678000</v>
          </cell>
          <cell r="FB78">
            <v>0</v>
          </cell>
          <cell r="FC78">
            <v>0</v>
          </cell>
          <cell r="FD78">
            <v>0</v>
          </cell>
        </row>
        <row r="79">
          <cell r="AT79">
            <v>567000</v>
          </cell>
          <cell r="AZ79">
            <v>1532845</v>
          </cell>
          <cell r="BF79">
            <v>300000</v>
          </cell>
          <cell r="BH79">
            <v>2069845</v>
          </cell>
          <cell r="BI79">
            <v>300000</v>
          </cell>
          <cell r="BJ79">
            <v>30000</v>
          </cell>
          <cell r="BK79">
            <v>0</v>
          </cell>
          <cell r="BL79">
            <v>2399845</v>
          </cell>
          <cell r="BS79">
            <v>30000</v>
          </cell>
          <cell r="BY79">
            <v>0</v>
          </cell>
          <cell r="CE79">
            <v>1732986</v>
          </cell>
          <cell r="CG79">
            <v>0</v>
          </cell>
          <cell r="CH79">
            <v>400000</v>
          </cell>
          <cell r="CI79">
            <v>1162986</v>
          </cell>
          <cell r="CJ79">
            <v>200000</v>
          </cell>
          <cell r="CK79">
            <v>1762986</v>
          </cell>
          <cell r="CQ79">
            <v>32000</v>
          </cell>
          <cell r="CW79">
            <v>0</v>
          </cell>
          <cell r="DC79">
            <v>4570306</v>
          </cell>
          <cell r="DE79">
            <v>0</v>
          </cell>
          <cell r="DF79">
            <v>0</v>
          </cell>
          <cell r="DG79">
            <v>903906</v>
          </cell>
          <cell r="DH79">
            <v>3698400</v>
          </cell>
          <cell r="DO79">
            <v>108500</v>
          </cell>
          <cell r="DU79">
            <v>0</v>
          </cell>
          <cell r="EA79">
            <v>1246148</v>
          </cell>
          <cell r="EC79">
            <v>0</v>
          </cell>
          <cell r="ED79">
            <v>203500</v>
          </cell>
          <cell r="EE79">
            <v>616800</v>
          </cell>
          <cell r="EF79">
            <v>534348</v>
          </cell>
          <cell r="EM79">
            <v>0</v>
          </cell>
          <cell r="ES79">
            <v>0</v>
          </cell>
          <cell r="EY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</row>
        <row r="80">
          <cell r="AT80">
            <v>20000</v>
          </cell>
          <cell r="AZ80">
            <v>669500</v>
          </cell>
          <cell r="BF80">
            <v>0</v>
          </cell>
          <cell r="BH80">
            <v>0</v>
          </cell>
          <cell r="BI80">
            <v>0</v>
          </cell>
          <cell r="BJ80">
            <v>669500</v>
          </cell>
          <cell r="BK80">
            <v>20000</v>
          </cell>
          <cell r="BL80">
            <v>689500</v>
          </cell>
          <cell r="BS80">
            <v>20000</v>
          </cell>
          <cell r="BY80">
            <v>4426531</v>
          </cell>
          <cell r="CE80">
            <v>2405696</v>
          </cell>
          <cell r="CG80">
            <v>1503662</v>
          </cell>
          <cell r="CH80">
            <v>3045158</v>
          </cell>
          <cell r="CI80">
            <v>796413</v>
          </cell>
          <cell r="CJ80">
            <v>1506994</v>
          </cell>
          <cell r="CK80">
            <v>6852227</v>
          </cell>
          <cell r="CQ80">
            <v>0</v>
          </cell>
          <cell r="CW80">
            <v>0</v>
          </cell>
          <cell r="DC80">
            <v>257000</v>
          </cell>
          <cell r="DE80">
            <v>0</v>
          </cell>
          <cell r="DF80">
            <v>257000</v>
          </cell>
          <cell r="DG80">
            <v>0</v>
          </cell>
          <cell r="DH80">
            <v>0</v>
          </cell>
          <cell r="DO80">
            <v>20000</v>
          </cell>
          <cell r="DU80">
            <v>0</v>
          </cell>
          <cell r="EA80">
            <v>267000</v>
          </cell>
          <cell r="EC80">
            <v>0</v>
          </cell>
          <cell r="ED80">
            <v>0</v>
          </cell>
          <cell r="EE80">
            <v>0</v>
          </cell>
          <cell r="EF80">
            <v>287000</v>
          </cell>
          <cell r="EM80">
            <v>0</v>
          </cell>
          <cell r="ES80">
            <v>0</v>
          </cell>
          <cell r="EY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</row>
        <row r="81">
          <cell r="AT81">
            <v>319451</v>
          </cell>
          <cell r="AZ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309451</v>
          </cell>
          <cell r="BK81">
            <v>10000</v>
          </cell>
          <cell r="BL81">
            <v>319451</v>
          </cell>
          <cell r="BS81">
            <v>973389</v>
          </cell>
          <cell r="BY81">
            <v>48730</v>
          </cell>
          <cell r="CE81">
            <v>0</v>
          </cell>
          <cell r="CG81">
            <v>258190</v>
          </cell>
          <cell r="CH81">
            <v>0</v>
          </cell>
          <cell r="CI81">
            <v>0</v>
          </cell>
          <cell r="CJ81">
            <v>763929</v>
          </cell>
          <cell r="CK81">
            <v>1022119</v>
          </cell>
          <cell r="CQ81">
            <v>3153082</v>
          </cell>
          <cell r="CW81">
            <v>4400</v>
          </cell>
          <cell r="DC81">
            <v>359960</v>
          </cell>
          <cell r="DE81">
            <v>4400</v>
          </cell>
          <cell r="DF81">
            <v>1297140</v>
          </cell>
          <cell r="DG81">
            <v>1812742</v>
          </cell>
          <cell r="DH81">
            <v>403160</v>
          </cell>
          <cell r="DO81">
            <v>57500</v>
          </cell>
          <cell r="DU81">
            <v>0</v>
          </cell>
          <cell r="EA81">
            <v>0</v>
          </cell>
          <cell r="EC81">
            <v>0</v>
          </cell>
          <cell r="ED81">
            <v>46650</v>
          </cell>
          <cell r="EE81">
            <v>0</v>
          </cell>
          <cell r="EF81">
            <v>10850</v>
          </cell>
          <cell r="EM81">
            <v>0</v>
          </cell>
          <cell r="ES81">
            <v>0</v>
          </cell>
          <cell r="EY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</row>
        <row r="82">
          <cell r="AT82">
            <v>0</v>
          </cell>
          <cell r="AZ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S82">
            <v>0</v>
          </cell>
          <cell r="BY82">
            <v>0</v>
          </cell>
          <cell r="CE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Q82">
            <v>0</v>
          </cell>
          <cell r="CW82">
            <v>0</v>
          </cell>
          <cell r="DC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O82">
            <v>0</v>
          </cell>
          <cell r="DU82">
            <v>0</v>
          </cell>
          <cell r="EA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M82">
            <v>0</v>
          </cell>
          <cell r="ES82">
            <v>0</v>
          </cell>
          <cell r="EY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</row>
        <row r="83">
          <cell r="AT83">
            <v>0</v>
          </cell>
          <cell r="AZ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S83">
            <v>12850</v>
          </cell>
          <cell r="BY83">
            <v>0</v>
          </cell>
          <cell r="CE83">
            <v>0</v>
          </cell>
          <cell r="CG83">
            <v>0</v>
          </cell>
          <cell r="CH83">
            <v>12850</v>
          </cell>
          <cell r="CI83">
            <v>0</v>
          </cell>
          <cell r="CJ83">
            <v>0</v>
          </cell>
          <cell r="CK83">
            <v>12850</v>
          </cell>
          <cell r="CQ83">
            <v>0</v>
          </cell>
          <cell r="CW83">
            <v>0</v>
          </cell>
          <cell r="DC83">
            <v>155950</v>
          </cell>
          <cell r="DE83">
            <v>0</v>
          </cell>
          <cell r="DF83">
            <v>0</v>
          </cell>
          <cell r="DG83">
            <v>155950</v>
          </cell>
          <cell r="DH83">
            <v>0</v>
          </cell>
          <cell r="DO83">
            <v>0</v>
          </cell>
          <cell r="DU83">
            <v>0</v>
          </cell>
          <cell r="EA83">
            <v>12100</v>
          </cell>
          <cell r="EC83">
            <v>0</v>
          </cell>
          <cell r="ED83">
            <v>12100</v>
          </cell>
          <cell r="EE83">
            <v>0</v>
          </cell>
          <cell r="EF83">
            <v>0</v>
          </cell>
          <cell r="EM83">
            <v>0</v>
          </cell>
          <cell r="ES83">
            <v>0</v>
          </cell>
          <cell r="EY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</row>
        <row r="84">
          <cell r="AT84">
            <v>18618859</v>
          </cell>
          <cell r="AZ84">
            <v>280000</v>
          </cell>
          <cell r="BF84">
            <v>0</v>
          </cell>
          <cell r="BH84">
            <v>6194948</v>
          </cell>
          <cell r="BI84">
            <v>4846444</v>
          </cell>
          <cell r="BJ84">
            <v>7819967</v>
          </cell>
          <cell r="BK84">
            <v>37500</v>
          </cell>
          <cell r="BL84">
            <v>18898859</v>
          </cell>
          <cell r="BS84">
            <v>286000</v>
          </cell>
          <cell r="BY84">
            <v>37750</v>
          </cell>
          <cell r="CE84">
            <v>0</v>
          </cell>
          <cell r="CG84">
            <v>96000</v>
          </cell>
          <cell r="CH84">
            <v>15000</v>
          </cell>
          <cell r="CI84">
            <v>89000</v>
          </cell>
          <cell r="CJ84">
            <v>123750</v>
          </cell>
          <cell r="CK84">
            <v>323750</v>
          </cell>
          <cell r="CQ84">
            <v>1737010</v>
          </cell>
          <cell r="CW84">
            <v>59950</v>
          </cell>
          <cell r="DC84">
            <v>0</v>
          </cell>
          <cell r="DE84">
            <v>91600</v>
          </cell>
          <cell r="DF84">
            <v>1160</v>
          </cell>
          <cell r="DG84">
            <v>138200</v>
          </cell>
          <cell r="DH84">
            <v>1566000</v>
          </cell>
          <cell r="DO84">
            <v>12236673</v>
          </cell>
          <cell r="DU84">
            <v>166600</v>
          </cell>
          <cell r="EA84">
            <v>2724313</v>
          </cell>
          <cell r="EC84">
            <v>7578170</v>
          </cell>
          <cell r="ED84">
            <v>7434816</v>
          </cell>
          <cell r="EE84">
            <v>17750</v>
          </cell>
          <cell r="EF84">
            <v>96850</v>
          </cell>
          <cell r="EM84">
            <v>0</v>
          </cell>
          <cell r="ES84">
            <v>0</v>
          </cell>
          <cell r="EY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</row>
        <row r="85">
          <cell r="AT85">
            <v>4735329</v>
          </cell>
          <cell r="AZ85">
            <v>1133421</v>
          </cell>
          <cell r="BF85">
            <v>0</v>
          </cell>
          <cell r="BH85">
            <v>0</v>
          </cell>
          <cell r="BI85">
            <v>2102000</v>
          </cell>
          <cell r="BJ85">
            <v>1030318</v>
          </cell>
          <cell r="BK85">
            <v>2736432</v>
          </cell>
          <cell r="BL85">
            <v>5868750</v>
          </cell>
          <cell r="BS85">
            <v>180250</v>
          </cell>
          <cell r="BY85">
            <v>0</v>
          </cell>
          <cell r="CE85">
            <v>43500</v>
          </cell>
          <cell r="CG85">
            <v>9200</v>
          </cell>
          <cell r="CH85">
            <v>0</v>
          </cell>
          <cell r="CI85">
            <v>171050</v>
          </cell>
          <cell r="CJ85">
            <v>43500</v>
          </cell>
          <cell r="CK85">
            <v>223750</v>
          </cell>
          <cell r="CQ85">
            <v>80550</v>
          </cell>
          <cell r="CW85">
            <v>65000</v>
          </cell>
          <cell r="DC85">
            <v>0</v>
          </cell>
          <cell r="DE85">
            <v>48550</v>
          </cell>
          <cell r="DF85">
            <v>97000</v>
          </cell>
          <cell r="DG85">
            <v>0</v>
          </cell>
          <cell r="DH85">
            <v>0</v>
          </cell>
          <cell r="DO85">
            <v>164200</v>
          </cell>
          <cell r="DU85">
            <v>4514000</v>
          </cell>
          <cell r="EA85">
            <v>4263000</v>
          </cell>
          <cell r="EC85">
            <v>98350</v>
          </cell>
          <cell r="ED85">
            <v>0</v>
          </cell>
          <cell r="EE85">
            <v>4330600</v>
          </cell>
          <cell r="EF85">
            <v>4512250</v>
          </cell>
          <cell r="EM85">
            <v>0</v>
          </cell>
          <cell r="ES85">
            <v>0</v>
          </cell>
          <cell r="EY85">
            <v>41500</v>
          </cell>
          <cell r="FA85">
            <v>41500</v>
          </cell>
          <cell r="FB85">
            <v>0</v>
          </cell>
          <cell r="FC85">
            <v>0</v>
          </cell>
          <cell r="FD85">
            <v>0</v>
          </cell>
        </row>
        <row r="86">
          <cell r="AT86">
            <v>10000</v>
          </cell>
          <cell r="AZ86">
            <v>0</v>
          </cell>
          <cell r="BF86">
            <v>0</v>
          </cell>
          <cell r="BH86">
            <v>0</v>
          </cell>
          <cell r="BI86">
            <v>10000</v>
          </cell>
          <cell r="BJ86">
            <v>0</v>
          </cell>
          <cell r="BK86">
            <v>0</v>
          </cell>
          <cell r="BL86">
            <v>10000</v>
          </cell>
          <cell r="BS86">
            <v>0</v>
          </cell>
          <cell r="BY86">
            <v>0</v>
          </cell>
          <cell r="CE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Q86">
            <v>0</v>
          </cell>
          <cell r="CW86">
            <v>0</v>
          </cell>
          <cell r="DC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O86">
            <v>20000</v>
          </cell>
          <cell r="DU86">
            <v>0</v>
          </cell>
          <cell r="EA86">
            <v>0</v>
          </cell>
          <cell r="EC86">
            <v>0</v>
          </cell>
          <cell r="ED86">
            <v>0</v>
          </cell>
          <cell r="EE86">
            <v>20000</v>
          </cell>
          <cell r="EF86">
            <v>0</v>
          </cell>
          <cell r="EM86">
            <v>0</v>
          </cell>
          <cell r="ES86">
            <v>0</v>
          </cell>
          <cell r="EY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</row>
        <row r="87">
          <cell r="AT87">
            <v>3234616</v>
          </cell>
          <cell r="AZ87">
            <v>7512157</v>
          </cell>
          <cell r="BF87">
            <v>0</v>
          </cell>
          <cell r="BH87">
            <v>3508139</v>
          </cell>
          <cell r="BI87">
            <v>2454367</v>
          </cell>
          <cell r="BJ87">
            <v>1717729</v>
          </cell>
          <cell r="BK87">
            <v>3066538</v>
          </cell>
          <cell r="BL87">
            <v>10746773</v>
          </cell>
          <cell r="BS87">
            <v>3087925</v>
          </cell>
          <cell r="BY87">
            <v>15685141</v>
          </cell>
          <cell r="CE87">
            <v>0</v>
          </cell>
          <cell r="CG87">
            <v>3456117</v>
          </cell>
          <cell r="CH87">
            <v>6368885</v>
          </cell>
          <cell r="CI87">
            <v>5209945</v>
          </cell>
          <cell r="CJ87">
            <v>3738119</v>
          </cell>
          <cell r="CK87">
            <v>18773066</v>
          </cell>
          <cell r="CQ87">
            <v>542807</v>
          </cell>
          <cell r="CW87">
            <v>7689977</v>
          </cell>
          <cell r="DC87">
            <v>40000</v>
          </cell>
          <cell r="DE87">
            <v>0</v>
          </cell>
          <cell r="DF87">
            <v>50000</v>
          </cell>
          <cell r="DG87">
            <v>4354374</v>
          </cell>
          <cell r="DH87">
            <v>3868410</v>
          </cell>
          <cell r="DO87">
            <v>5768</v>
          </cell>
          <cell r="DU87">
            <v>10841964</v>
          </cell>
          <cell r="EA87">
            <v>2867002</v>
          </cell>
          <cell r="EC87">
            <v>2559982</v>
          </cell>
          <cell r="ED87">
            <v>5688110</v>
          </cell>
          <cell r="EE87">
            <v>2917943</v>
          </cell>
          <cell r="EF87">
            <v>2548699</v>
          </cell>
          <cell r="EM87">
            <v>230</v>
          </cell>
          <cell r="ES87">
            <v>1096939</v>
          </cell>
          <cell r="EY87">
            <v>3122302</v>
          </cell>
          <cell r="FA87">
            <v>4219471</v>
          </cell>
          <cell r="FB87">
            <v>0</v>
          </cell>
          <cell r="FC87">
            <v>0</v>
          </cell>
          <cell r="FD87">
            <v>0</v>
          </cell>
        </row>
        <row r="88">
          <cell r="AT88">
            <v>163250</v>
          </cell>
          <cell r="AZ88">
            <v>6552950</v>
          </cell>
          <cell r="BF88">
            <v>0</v>
          </cell>
          <cell r="BH88">
            <v>5350</v>
          </cell>
          <cell r="BI88">
            <v>163250</v>
          </cell>
          <cell r="BJ88">
            <v>0</v>
          </cell>
          <cell r="BK88">
            <v>6547600</v>
          </cell>
          <cell r="BL88">
            <v>6716200</v>
          </cell>
          <cell r="BS88">
            <v>0</v>
          </cell>
          <cell r="BY88">
            <v>745200</v>
          </cell>
          <cell r="CE88">
            <v>0</v>
          </cell>
          <cell r="CG88">
            <v>429400</v>
          </cell>
          <cell r="CH88">
            <v>20000</v>
          </cell>
          <cell r="CI88">
            <v>295800</v>
          </cell>
          <cell r="CJ88">
            <v>0</v>
          </cell>
          <cell r="CK88">
            <v>745200</v>
          </cell>
          <cell r="CQ88">
            <v>0</v>
          </cell>
          <cell r="CW88">
            <v>0</v>
          </cell>
          <cell r="DC88">
            <v>262550</v>
          </cell>
          <cell r="DE88">
            <v>0</v>
          </cell>
          <cell r="DF88">
            <v>262550</v>
          </cell>
          <cell r="DG88">
            <v>0</v>
          </cell>
          <cell r="DH88">
            <v>0</v>
          </cell>
          <cell r="DO88">
            <v>0</v>
          </cell>
          <cell r="DU88">
            <v>0</v>
          </cell>
          <cell r="EA88">
            <v>3725300</v>
          </cell>
          <cell r="EC88">
            <v>108900</v>
          </cell>
          <cell r="ED88">
            <v>0</v>
          </cell>
          <cell r="EE88">
            <v>0</v>
          </cell>
          <cell r="EF88">
            <v>3616400</v>
          </cell>
          <cell r="EM88">
            <v>0</v>
          </cell>
          <cell r="ES88">
            <v>0</v>
          </cell>
          <cell r="EY88">
            <v>1439900</v>
          </cell>
          <cell r="FA88">
            <v>1439900</v>
          </cell>
          <cell r="FB88">
            <v>0</v>
          </cell>
          <cell r="FC88">
            <v>0</v>
          </cell>
          <cell r="FD88">
            <v>0</v>
          </cell>
        </row>
        <row r="89">
          <cell r="AT89">
            <v>0</v>
          </cell>
          <cell r="AZ89">
            <v>13790423</v>
          </cell>
          <cell r="BF89">
            <v>0</v>
          </cell>
          <cell r="BH89">
            <v>1114481</v>
          </cell>
          <cell r="BI89">
            <v>389699</v>
          </cell>
          <cell r="BJ89">
            <v>7717627</v>
          </cell>
          <cell r="BK89">
            <v>4568616</v>
          </cell>
          <cell r="BL89">
            <v>13790423</v>
          </cell>
          <cell r="BS89">
            <v>2718480</v>
          </cell>
          <cell r="BY89">
            <v>12259521</v>
          </cell>
          <cell r="CE89">
            <v>7540249</v>
          </cell>
          <cell r="CG89">
            <v>7834640</v>
          </cell>
          <cell r="CH89">
            <v>10158561</v>
          </cell>
          <cell r="CI89">
            <v>4525049</v>
          </cell>
          <cell r="CJ89">
            <v>0</v>
          </cell>
          <cell r="CK89">
            <v>22518250</v>
          </cell>
          <cell r="CQ89">
            <v>0</v>
          </cell>
          <cell r="CW89">
            <v>0</v>
          </cell>
          <cell r="DC89">
            <v>2159162</v>
          </cell>
          <cell r="DE89">
            <v>0</v>
          </cell>
          <cell r="DF89">
            <v>0</v>
          </cell>
          <cell r="DG89">
            <v>0</v>
          </cell>
          <cell r="DH89">
            <v>2159162</v>
          </cell>
          <cell r="DO89">
            <v>0</v>
          </cell>
          <cell r="DU89">
            <v>0</v>
          </cell>
          <cell r="EA89">
            <v>16416621</v>
          </cell>
          <cell r="EC89">
            <v>2243670</v>
          </cell>
          <cell r="ED89">
            <v>0</v>
          </cell>
          <cell r="EE89">
            <v>6463351</v>
          </cell>
          <cell r="EF89">
            <v>7709600</v>
          </cell>
          <cell r="EM89">
            <v>7186</v>
          </cell>
          <cell r="ES89">
            <v>0</v>
          </cell>
          <cell r="EY89">
            <v>9529330</v>
          </cell>
          <cell r="FA89">
            <v>9536516</v>
          </cell>
          <cell r="FB89">
            <v>0</v>
          </cell>
          <cell r="FC89">
            <v>0</v>
          </cell>
          <cell r="FD89">
            <v>0</v>
          </cell>
        </row>
        <row r="90">
          <cell r="AT90">
            <v>21000</v>
          </cell>
          <cell r="AZ90">
            <v>1525341</v>
          </cell>
          <cell r="BF90">
            <v>0</v>
          </cell>
          <cell r="BH90">
            <v>0</v>
          </cell>
          <cell r="BI90">
            <v>0</v>
          </cell>
          <cell r="BJ90">
            <v>1546341</v>
          </cell>
          <cell r="BK90">
            <v>0</v>
          </cell>
          <cell r="BL90">
            <v>1546341</v>
          </cell>
          <cell r="BS90">
            <v>37000</v>
          </cell>
          <cell r="BY90">
            <v>12228535</v>
          </cell>
          <cell r="CE90">
            <v>0</v>
          </cell>
          <cell r="CG90">
            <v>2600000</v>
          </cell>
          <cell r="CH90">
            <v>5273635</v>
          </cell>
          <cell r="CI90">
            <v>4391900</v>
          </cell>
          <cell r="CJ90">
            <v>0</v>
          </cell>
          <cell r="CK90">
            <v>12265535</v>
          </cell>
          <cell r="CQ90">
            <v>400</v>
          </cell>
          <cell r="CW90">
            <v>3259715</v>
          </cell>
          <cell r="DC90">
            <v>280994</v>
          </cell>
          <cell r="DE90">
            <v>0</v>
          </cell>
          <cell r="DF90">
            <v>952400</v>
          </cell>
          <cell r="DG90">
            <v>2588709</v>
          </cell>
          <cell r="DH90">
            <v>0</v>
          </cell>
          <cell r="DO90">
            <v>0</v>
          </cell>
          <cell r="DU90">
            <v>483293</v>
          </cell>
          <cell r="EA90">
            <v>2828297</v>
          </cell>
          <cell r="EC90">
            <v>481984</v>
          </cell>
          <cell r="ED90">
            <v>282303</v>
          </cell>
          <cell r="EE90">
            <v>8050</v>
          </cell>
          <cell r="EF90">
            <v>2539253</v>
          </cell>
          <cell r="EM90">
            <v>0</v>
          </cell>
          <cell r="ES90">
            <v>0</v>
          </cell>
          <cell r="EY90">
            <v>3688376</v>
          </cell>
          <cell r="FA90">
            <v>3688376</v>
          </cell>
          <cell r="FB90">
            <v>0</v>
          </cell>
          <cell r="FC90">
            <v>0</v>
          </cell>
          <cell r="FD90">
            <v>0</v>
          </cell>
        </row>
        <row r="91">
          <cell r="AT91">
            <v>0</v>
          </cell>
          <cell r="AZ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S91">
            <v>0</v>
          </cell>
          <cell r="BY91">
            <v>247660</v>
          </cell>
          <cell r="CE91">
            <v>0</v>
          </cell>
          <cell r="CG91">
            <v>0</v>
          </cell>
          <cell r="CH91">
            <v>247660</v>
          </cell>
          <cell r="CI91">
            <v>0</v>
          </cell>
          <cell r="CJ91">
            <v>0</v>
          </cell>
          <cell r="CK91">
            <v>247660</v>
          </cell>
          <cell r="CQ91">
            <v>0</v>
          </cell>
          <cell r="CW91">
            <v>1679592</v>
          </cell>
          <cell r="DC91">
            <v>0</v>
          </cell>
          <cell r="DE91">
            <v>1271740</v>
          </cell>
          <cell r="DF91">
            <v>407852</v>
          </cell>
          <cell r="DG91">
            <v>0</v>
          </cell>
          <cell r="DH91">
            <v>0</v>
          </cell>
          <cell r="DO91">
            <v>0</v>
          </cell>
          <cell r="DU91">
            <v>0</v>
          </cell>
          <cell r="EA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M91">
            <v>0</v>
          </cell>
          <cell r="ES91">
            <v>18900</v>
          </cell>
          <cell r="EY91">
            <v>0</v>
          </cell>
          <cell r="FA91">
            <v>18900</v>
          </cell>
          <cell r="FB91">
            <v>0</v>
          </cell>
          <cell r="FC91">
            <v>0</v>
          </cell>
          <cell r="FD91">
            <v>0</v>
          </cell>
        </row>
        <row r="92">
          <cell r="AT92">
            <v>1846558</v>
          </cell>
          <cell r="AZ92">
            <v>0</v>
          </cell>
          <cell r="BF92">
            <v>0</v>
          </cell>
          <cell r="BH92">
            <v>921058</v>
          </cell>
          <cell r="BI92">
            <v>925500</v>
          </cell>
          <cell r="BJ92">
            <v>0</v>
          </cell>
          <cell r="BK92">
            <v>0</v>
          </cell>
          <cell r="BL92">
            <v>1846558</v>
          </cell>
          <cell r="BS92">
            <v>900000</v>
          </cell>
          <cell r="BY92">
            <v>0</v>
          </cell>
          <cell r="CE92">
            <v>0</v>
          </cell>
          <cell r="CG92">
            <v>500000</v>
          </cell>
          <cell r="CH92">
            <v>0</v>
          </cell>
          <cell r="CI92">
            <v>400000</v>
          </cell>
          <cell r="CJ92">
            <v>0</v>
          </cell>
          <cell r="CK92">
            <v>900000</v>
          </cell>
          <cell r="CQ92">
            <v>2441175</v>
          </cell>
          <cell r="CW92">
            <v>0</v>
          </cell>
          <cell r="DC92">
            <v>0</v>
          </cell>
          <cell r="DE92">
            <v>0</v>
          </cell>
          <cell r="DF92">
            <v>213648</v>
          </cell>
          <cell r="DG92">
            <v>2067527</v>
          </cell>
          <cell r="DH92">
            <v>160000</v>
          </cell>
          <cell r="DO92">
            <v>1081650</v>
          </cell>
          <cell r="DU92">
            <v>0</v>
          </cell>
          <cell r="EA92">
            <v>0</v>
          </cell>
          <cell r="EC92">
            <v>0</v>
          </cell>
          <cell r="ED92">
            <v>240000</v>
          </cell>
          <cell r="EE92">
            <v>660000</v>
          </cell>
          <cell r="EF92">
            <v>181650</v>
          </cell>
          <cell r="EM92">
            <v>0</v>
          </cell>
          <cell r="ES92">
            <v>345463</v>
          </cell>
          <cell r="EY92">
            <v>0</v>
          </cell>
          <cell r="FA92">
            <v>345463</v>
          </cell>
          <cell r="FB92">
            <v>0</v>
          </cell>
          <cell r="FC92">
            <v>0</v>
          </cell>
          <cell r="FD92">
            <v>0</v>
          </cell>
        </row>
        <row r="93">
          <cell r="E93">
            <v>167488684</v>
          </cell>
          <cell r="F93">
            <v>4917174</v>
          </cell>
          <cell r="I93">
            <v>190893959</v>
          </cell>
          <cell r="J93">
            <v>17808637</v>
          </cell>
          <cell r="K93">
            <v>4145100</v>
          </cell>
          <cell r="M93">
            <v>153758109</v>
          </cell>
          <cell r="N93">
            <v>43439801</v>
          </cell>
          <cell r="O93">
            <v>12012401</v>
          </cell>
          <cell r="V93">
            <v>92753263</v>
          </cell>
          <cell r="AB93">
            <v>94009812</v>
          </cell>
          <cell r="AH93">
            <v>18819331</v>
          </cell>
          <cell r="AT93">
            <v>106402017</v>
          </cell>
          <cell r="AZ93">
            <v>131685470</v>
          </cell>
          <cell r="BF93">
            <v>21372034</v>
          </cell>
          <cell r="BS93">
            <v>42955054</v>
          </cell>
          <cell r="BY93">
            <v>112604454</v>
          </cell>
          <cell r="CE93">
            <v>39815659</v>
          </cell>
          <cell r="CQ93">
            <v>27963799</v>
          </cell>
          <cell r="CW93">
            <v>54655410</v>
          </cell>
          <cell r="DC93">
            <v>84906150</v>
          </cell>
          <cell r="DO93">
            <v>27428316</v>
          </cell>
          <cell r="DU93">
            <v>38614754</v>
          </cell>
          <cell r="EA93">
            <v>184488091</v>
          </cell>
          <cell r="EG93">
            <v>250531161</v>
          </cell>
          <cell r="EM93">
            <v>1096672</v>
          </cell>
          <cell r="ES93">
            <v>14900436</v>
          </cell>
          <cell r="EY93">
            <v>36986038</v>
          </cell>
          <cell r="FE93">
            <v>52983146</v>
          </cell>
        </row>
        <row r="143">
          <cell r="E143">
            <v>25992472</v>
          </cell>
          <cell r="F143">
            <v>192365</v>
          </cell>
          <cell r="I143">
            <v>40876801</v>
          </cell>
          <cell r="J143">
            <v>269480</v>
          </cell>
          <cell r="N143">
            <v>1476912</v>
          </cell>
        </row>
        <row r="163">
          <cell r="E163">
            <v>193481156</v>
          </cell>
          <cell r="F163">
            <v>5109539</v>
          </cell>
          <cell r="I163">
            <v>231770760</v>
          </cell>
          <cell r="J163">
            <v>18078117</v>
          </cell>
          <cell r="M163">
            <v>196371847</v>
          </cell>
          <cell r="N163">
            <v>44916713</v>
          </cell>
          <cell r="V163">
            <v>104135277</v>
          </cell>
          <cell r="AB163">
            <v>96768722</v>
          </cell>
          <cell r="AT163">
            <v>128614323</v>
          </cell>
          <cell r="AZ163">
            <v>132725464</v>
          </cell>
          <cell r="BS163">
            <v>73167959</v>
          </cell>
          <cell r="BY163">
            <v>113740228</v>
          </cell>
          <cell r="CQ163">
            <v>42416593</v>
          </cell>
          <cell r="CW163">
            <v>55854292</v>
          </cell>
          <cell r="DO163">
            <v>34812376</v>
          </cell>
          <cell r="DU163">
            <v>39781467</v>
          </cell>
          <cell r="EM163">
            <v>2524584</v>
          </cell>
          <cell r="ES163">
            <v>15349308</v>
          </cell>
          <cell r="EY163">
            <v>37799963</v>
          </cell>
        </row>
      </sheetData>
      <sheetData sheetId="48"/>
      <sheetData sheetId="49">
        <row r="5">
          <cell r="B5">
            <v>5617184</v>
          </cell>
          <cell r="D5">
            <v>5617184</v>
          </cell>
        </row>
        <row r="6">
          <cell r="B6">
            <v>16944713</v>
          </cell>
          <cell r="D6">
            <v>16944713</v>
          </cell>
        </row>
        <row r="7">
          <cell r="B7">
            <v>46842964</v>
          </cell>
          <cell r="D7">
            <v>46842964</v>
          </cell>
        </row>
        <row r="8">
          <cell r="B8">
            <v>43805000</v>
          </cell>
          <cell r="D8">
            <v>43805000</v>
          </cell>
        </row>
        <row r="9">
          <cell r="B9">
            <v>60151197</v>
          </cell>
          <cell r="D9">
            <v>60151197</v>
          </cell>
        </row>
        <row r="10">
          <cell r="B10">
            <v>88476937</v>
          </cell>
          <cell r="C10">
            <v>13226517</v>
          </cell>
          <cell r="D10">
            <v>101703454</v>
          </cell>
        </row>
        <row r="11">
          <cell r="B11">
            <v>145209800</v>
          </cell>
          <cell r="C11">
            <v>20473178</v>
          </cell>
          <cell r="D11">
            <v>165682978</v>
          </cell>
        </row>
        <row r="12">
          <cell r="B12">
            <v>88003106</v>
          </cell>
          <cell r="C12">
            <v>38678392</v>
          </cell>
          <cell r="D12">
            <v>126681498</v>
          </cell>
        </row>
        <row r="13">
          <cell r="B13">
            <v>70272798</v>
          </cell>
          <cell r="C13">
            <v>18181481</v>
          </cell>
          <cell r="D13">
            <v>88454279</v>
          </cell>
        </row>
        <row r="14">
          <cell r="B14">
            <v>142976486</v>
          </cell>
          <cell r="C14">
            <v>22267890</v>
          </cell>
          <cell r="D14">
            <v>165244376</v>
          </cell>
        </row>
        <row r="15">
          <cell r="B15">
            <v>189205502</v>
          </cell>
          <cell r="C15">
            <v>22151629</v>
          </cell>
          <cell r="D15">
            <v>211357131</v>
          </cell>
        </row>
        <row r="16">
          <cell r="B16">
            <v>177876883</v>
          </cell>
          <cell r="C16">
            <v>28904667</v>
          </cell>
          <cell r="D16">
            <v>206781550</v>
          </cell>
        </row>
        <row r="17">
          <cell r="B17">
            <v>137724562</v>
          </cell>
          <cell r="C17">
            <v>25811705</v>
          </cell>
          <cell r="D17">
            <v>163536267</v>
          </cell>
        </row>
        <row r="18">
          <cell r="B18">
            <v>202908557</v>
          </cell>
          <cell r="C18">
            <v>50810329</v>
          </cell>
          <cell r="D18">
            <v>253718886</v>
          </cell>
        </row>
      </sheetData>
      <sheetData sheetId="50"/>
      <sheetData sheetId="51"/>
      <sheetData sheetId="52"/>
      <sheetData sheetId="53"/>
      <sheetData sheetId="54">
        <row r="5">
          <cell r="G5">
            <v>4316530</v>
          </cell>
          <cell r="M5">
            <v>744150</v>
          </cell>
          <cell r="S5">
            <v>883650</v>
          </cell>
          <cell r="T5">
            <v>2650993</v>
          </cell>
          <cell r="U5">
            <v>1017515</v>
          </cell>
          <cell r="V5">
            <v>1578879</v>
          </cell>
          <cell r="X5">
            <v>932858</v>
          </cell>
          <cell r="Y5">
            <v>0</v>
          </cell>
          <cell r="Z5">
            <v>0</v>
          </cell>
          <cell r="AA5">
            <v>0</v>
          </cell>
        </row>
        <row r="6">
          <cell r="G6">
            <v>8505774</v>
          </cell>
          <cell r="M6">
            <v>1953500</v>
          </cell>
          <cell r="S6">
            <v>0</v>
          </cell>
          <cell r="T6">
            <v>28178</v>
          </cell>
          <cell r="U6">
            <v>655050</v>
          </cell>
          <cell r="V6">
            <v>6759052</v>
          </cell>
          <cell r="X6">
            <v>700000</v>
          </cell>
          <cell r="Y6">
            <v>0</v>
          </cell>
          <cell r="Z6">
            <v>0</v>
          </cell>
          <cell r="AA6">
            <v>0</v>
          </cell>
        </row>
        <row r="7">
          <cell r="G7">
            <v>0</v>
          </cell>
          <cell r="M7">
            <v>210000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G8">
            <v>7113929</v>
          </cell>
          <cell r="M8">
            <v>579400</v>
          </cell>
          <cell r="S8">
            <v>5804900</v>
          </cell>
          <cell r="T8">
            <v>1330704</v>
          </cell>
          <cell r="U8">
            <v>793778</v>
          </cell>
          <cell r="V8">
            <v>1446227</v>
          </cell>
          <cell r="X8">
            <v>879488</v>
          </cell>
          <cell r="Y8">
            <v>0</v>
          </cell>
          <cell r="Z8">
            <v>0</v>
          </cell>
          <cell r="AA8">
            <v>0</v>
          </cell>
        </row>
        <row r="9">
          <cell r="G9">
            <v>1679308</v>
          </cell>
          <cell r="M9">
            <v>2325524</v>
          </cell>
          <cell r="S9">
            <v>7216737</v>
          </cell>
          <cell r="T9">
            <v>800000</v>
          </cell>
          <cell r="U9">
            <v>259385</v>
          </cell>
          <cell r="V9">
            <v>730294</v>
          </cell>
          <cell r="X9">
            <v>382110</v>
          </cell>
          <cell r="Y9">
            <v>0</v>
          </cell>
          <cell r="Z9">
            <v>0</v>
          </cell>
          <cell r="AA9">
            <v>0</v>
          </cell>
        </row>
        <row r="10">
          <cell r="G10">
            <v>1952850</v>
          </cell>
          <cell r="M10">
            <v>1635000</v>
          </cell>
          <cell r="S10">
            <v>3240000</v>
          </cell>
          <cell r="T10">
            <v>1613550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G11">
            <v>12239050</v>
          </cell>
          <cell r="M11">
            <v>829000</v>
          </cell>
          <cell r="S11">
            <v>10108989</v>
          </cell>
          <cell r="T11">
            <v>893200</v>
          </cell>
          <cell r="U11">
            <v>34500</v>
          </cell>
          <cell r="V11">
            <v>0</v>
          </cell>
          <cell r="X11">
            <v>2846350</v>
          </cell>
          <cell r="Y11">
            <v>0</v>
          </cell>
          <cell r="Z11">
            <v>0</v>
          </cell>
          <cell r="AA11">
            <v>0</v>
          </cell>
        </row>
        <row r="12">
          <cell r="G12">
            <v>10000</v>
          </cell>
          <cell r="M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G13">
            <v>11557000</v>
          </cell>
          <cell r="M13">
            <v>1521950</v>
          </cell>
          <cell r="S13">
            <v>752902</v>
          </cell>
          <cell r="T13">
            <v>3228500</v>
          </cell>
          <cell r="U13">
            <v>6288638</v>
          </cell>
          <cell r="V13">
            <v>0</v>
          </cell>
          <cell r="X13">
            <v>834306</v>
          </cell>
          <cell r="Y13">
            <v>0</v>
          </cell>
          <cell r="Z13">
            <v>0</v>
          </cell>
          <cell r="AA13">
            <v>0</v>
          </cell>
        </row>
        <row r="14">
          <cell r="G14">
            <v>0</v>
          </cell>
          <cell r="M14">
            <v>121400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G15">
            <v>4447196</v>
          </cell>
          <cell r="M15">
            <v>0</v>
          </cell>
          <cell r="S15">
            <v>2238035</v>
          </cell>
          <cell r="T15">
            <v>0</v>
          </cell>
          <cell r="U15">
            <v>77033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G16">
            <v>2283078</v>
          </cell>
          <cell r="M16">
            <v>10741153</v>
          </cell>
          <cell r="S16">
            <v>167326</v>
          </cell>
          <cell r="T16">
            <v>534276</v>
          </cell>
          <cell r="U16">
            <v>0</v>
          </cell>
          <cell r="V16">
            <v>1170000</v>
          </cell>
          <cell r="X16">
            <v>721394</v>
          </cell>
          <cell r="Y16">
            <v>0</v>
          </cell>
          <cell r="Z16">
            <v>0</v>
          </cell>
          <cell r="AA16">
            <v>0</v>
          </cell>
        </row>
        <row r="17">
          <cell r="G17">
            <v>230883</v>
          </cell>
          <cell r="M17">
            <v>60500</v>
          </cell>
          <cell r="S17">
            <v>0</v>
          </cell>
          <cell r="T17">
            <v>0</v>
          </cell>
          <cell r="U17">
            <v>40216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>
            <v>33591318</v>
          </cell>
          <cell r="M18">
            <v>20322011</v>
          </cell>
          <cell r="S18">
            <v>9461294</v>
          </cell>
          <cell r="T18">
            <v>4752231</v>
          </cell>
          <cell r="U18">
            <v>9114800</v>
          </cell>
          <cell r="V18">
            <v>333700</v>
          </cell>
          <cell r="X18">
            <v>9527583</v>
          </cell>
          <cell r="Y18">
            <v>0</v>
          </cell>
          <cell r="Z18">
            <v>0</v>
          </cell>
          <cell r="AA18">
            <v>0</v>
          </cell>
        </row>
        <row r="19">
          <cell r="G19">
            <v>80000</v>
          </cell>
          <cell r="M19">
            <v>80000</v>
          </cell>
          <cell r="S19">
            <v>0</v>
          </cell>
          <cell r="T19">
            <v>100000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>
            <v>113081</v>
          </cell>
          <cell r="M20">
            <v>1518801</v>
          </cell>
          <cell r="S20">
            <v>120276</v>
          </cell>
          <cell r="T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G21">
            <v>21401476</v>
          </cell>
          <cell r="M21">
            <v>1526747</v>
          </cell>
          <cell r="S21">
            <v>818350</v>
          </cell>
          <cell r="T21">
            <v>3936445</v>
          </cell>
          <cell r="U21">
            <v>4031413</v>
          </cell>
          <cell r="V21">
            <v>4581297</v>
          </cell>
          <cell r="X21">
            <v>1830000</v>
          </cell>
          <cell r="Y21">
            <v>0</v>
          </cell>
          <cell r="Z21">
            <v>0</v>
          </cell>
          <cell r="AA21">
            <v>0</v>
          </cell>
        </row>
        <row r="22">
          <cell r="G22">
            <v>40000</v>
          </cell>
          <cell r="M22">
            <v>0</v>
          </cell>
          <cell r="S22">
            <v>10000</v>
          </cell>
          <cell r="T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>
            <v>216163</v>
          </cell>
          <cell r="M23">
            <v>223834</v>
          </cell>
          <cell r="S23">
            <v>0</v>
          </cell>
          <cell r="T23">
            <v>0</v>
          </cell>
          <cell r="U23">
            <v>242377</v>
          </cell>
          <cell r="V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G24">
            <v>3150420</v>
          </cell>
          <cell r="M24">
            <v>19186600</v>
          </cell>
          <cell r="S24">
            <v>1933568</v>
          </cell>
          <cell r="T24">
            <v>742561</v>
          </cell>
          <cell r="U24">
            <v>1252700</v>
          </cell>
          <cell r="V24">
            <v>2335217</v>
          </cell>
          <cell r="X24">
            <v>367613</v>
          </cell>
          <cell r="Y24">
            <v>0</v>
          </cell>
          <cell r="Z24">
            <v>0</v>
          </cell>
          <cell r="AA24">
            <v>0</v>
          </cell>
        </row>
        <row r="25">
          <cell r="G25">
            <v>9910555</v>
          </cell>
          <cell r="M25">
            <v>0</v>
          </cell>
          <cell r="S25">
            <v>0</v>
          </cell>
          <cell r="T25">
            <v>0</v>
          </cell>
          <cell r="U25">
            <v>300823</v>
          </cell>
          <cell r="V25">
            <v>269000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G26">
            <v>1727356</v>
          </cell>
          <cell r="M26">
            <v>0</v>
          </cell>
          <cell r="S26">
            <v>136950</v>
          </cell>
          <cell r="T26">
            <v>0</v>
          </cell>
          <cell r="U26">
            <v>1648815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G27">
            <v>3441603</v>
          </cell>
          <cell r="M27">
            <v>11864743</v>
          </cell>
          <cell r="S27">
            <v>408000</v>
          </cell>
          <cell r="T27">
            <v>212750</v>
          </cell>
          <cell r="U27">
            <v>141750</v>
          </cell>
          <cell r="V27">
            <v>2012650</v>
          </cell>
          <cell r="X27">
            <v>71700</v>
          </cell>
          <cell r="Y27">
            <v>0</v>
          </cell>
          <cell r="Z27">
            <v>0</v>
          </cell>
          <cell r="AA27">
            <v>0</v>
          </cell>
        </row>
        <row r="28">
          <cell r="G28">
            <v>279000</v>
          </cell>
          <cell r="M28">
            <v>1108143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323750</v>
          </cell>
          <cell r="Y28">
            <v>0</v>
          </cell>
          <cell r="Z28">
            <v>0</v>
          </cell>
          <cell r="AA28">
            <v>0</v>
          </cell>
        </row>
        <row r="29">
          <cell r="G29">
            <v>5848300</v>
          </cell>
          <cell r="M29">
            <v>966300</v>
          </cell>
          <cell r="S29">
            <v>286500</v>
          </cell>
          <cell r="T29">
            <v>2241068</v>
          </cell>
          <cell r="U29">
            <v>0</v>
          </cell>
          <cell r="V29">
            <v>0</v>
          </cell>
          <cell r="X29">
            <v>434450</v>
          </cell>
          <cell r="Y29">
            <v>0</v>
          </cell>
          <cell r="Z29">
            <v>0</v>
          </cell>
          <cell r="AA29">
            <v>0</v>
          </cell>
        </row>
        <row r="30">
          <cell r="G30">
            <v>2854765</v>
          </cell>
          <cell r="M30">
            <v>2100248</v>
          </cell>
          <cell r="S30">
            <v>0</v>
          </cell>
          <cell r="T30">
            <v>0</v>
          </cell>
          <cell r="U30">
            <v>1008809</v>
          </cell>
          <cell r="V30">
            <v>0</v>
          </cell>
          <cell r="X30">
            <v>700000</v>
          </cell>
          <cell r="Y30">
            <v>0</v>
          </cell>
          <cell r="Z30">
            <v>0</v>
          </cell>
          <cell r="AA30">
            <v>0</v>
          </cell>
        </row>
        <row r="31">
          <cell r="G31">
            <v>12492163</v>
          </cell>
          <cell r="M31">
            <v>3302810</v>
          </cell>
          <cell r="S31">
            <v>0</v>
          </cell>
          <cell r="T31">
            <v>0</v>
          </cell>
          <cell r="U31">
            <v>3828986</v>
          </cell>
          <cell r="V31">
            <v>5896292</v>
          </cell>
          <cell r="X31">
            <v>2618713</v>
          </cell>
          <cell r="Y31">
            <v>0</v>
          </cell>
          <cell r="Z31">
            <v>0</v>
          </cell>
          <cell r="AA31">
            <v>0</v>
          </cell>
        </row>
        <row r="32">
          <cell r="G32">
            <v>0</v>
          </cell>
          <cell r="M32">
            <v>1805770</v>
          </cell>
          <cell r="S32">
            <v>0</v>
          </cell>
          <cell r="T32">
            <v>0</v>
          </cell>
          <cell r="U32">
            <v>900000</v>
          </cell>
          <cell r="V32">
            <v>0</v>
          </cell>
          <cell r="X32">
            <v>1214998</v>
          </cell>
          <cell r="Y32">
            <v>0</v>
          </cell>
          <cell r="Z32">
            <v>0</v>
          </cell>
          <cell r="AA32">
            <v>0</v>
          </cell>
        </row>
        <row r="33">
          <cell r="G33">
            <v>8066750</v>
          </cell>
          <cell r="M33">
            <v>9117580</v>
          </cell>
          <cell r="S33">
            <v>0</v>
          </cell>
          <cell r="T33">
            <v>617200</v>
          </cell>
          <cell r="U33">
            <v>15146650</v>
          </cell>
          <cell r="V33">
            <v>2384500</v>
          </cell>
          <cell r="X33">
            <v>905850</v>
          </cell>
          <cell r="Y33">
            <v>0</v>
          </cell>
          <cell r="Z33">
            <v>0</v>
          </cell>
          <cell r="AA33">
            <v>0</v>
          </cell>
        </row>
        <row r="34">
          <cell r="G34">
            <v>0</v>
          </cell>
          <cell r="M34">
            <v>160255</v>
          </cell>
          <cell r="S34">
            <v>0</v>
          </cell>
          <cell r="T34">
            <v>125100</v>
          </cell>
          <cell r="U34">
            <v>0</v>
          </cell>
          <cell r="V34">
            <v>12500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G35">
            <v>5847280</v>
          </cell>
          <cell r="M35">
            <v>11908531</v>
          </cell>
          <cell r="S35">
            <v>19500</v>
          </cell>
          <cell r="T35">
            <v>0</v>
          </cell>
          <cell r="U35">
            <v>159700</v>
          </cell>
          <cell r="V35">
            <v>753000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G36">
            <v>28422518</v>
          </cell>
          <cell r="M36">
            <v>22092124</v>
          </cell>
          <cell r="S36">
            <v>9370568</v>
          </cell>
          <cell r="T36">
            <v>15030219</v>
          </cell>
          <cell r="U36">
            <v>6651600</v>
          </cell>
          <cell r="V36">
            <v>8142946</v>
          </cell>
          <cell r="X36">
            <v>7723857</v>
          </cell>
          <cell r="Y36">
            <v>0</v>
          </cell>
          <cell r="Z36">
            <v>0</v>
          </cell>
          <cell r="AA36">
            <v>0</v>
          </cell>
        </row>
        <row r="37">
          <cell r="G37">
            <v>4808475</v>
          </cell>
          <cell r="M37">
            <v>1721700</v>
          </cell>
          <cell r="S37">
            <v>0</v>
          </cell>
          <cell r="T37">
            <v>0</v>
          </cell>
          <cell r="U37">
            <v>408620</v>
          </cell>
          <cell r="V37">
            <v>2258000</v>
          </cell>
          <cell r="X37">
            <v>678000</v>
          </cell>
          <cell r="Y37">
            <v>0</v>
          </cell>
          <cell r="Z37">
            <v>0</v>
          </cell>
          <cell r="AA37">
            <v>0</v>
          </cell>
        </row>
        <row r="38">
          <cell r="G38">
            <v>2399845</v>
          </cell>
          <cell r="M38">
            <v>1762986</v>
          </cell>
          <cell r="S38">
            <v>0</v>
          </cell>
          <cell r="T38">
            <v>203500</v>
          </cell>
          <cell r="U38">
            <v>616800</v>
          </cell>
          <cell r="V38">
            <v>534348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G39">
            <v>689500</v>
          </cell>
          <cell r="M39">
            <v>6852227</v>
          </cell>
          <cell r="S39">
            <v>0</v>
          </cell>
          <cell r="T39">
            <v>0</v>
          </cell>
          <cell r="U39">
            <v>0</v>
          </cell>
          <cell r="V39">
            <v>287000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G40">
            <v>319451</v>
          </cell>
          <cell r="M40">
            <v>1022119</v>
          </cell>
          <cell r="S40">
            <v>0</v>
          </cell>
          <cell r="T40">
            <v>46650</v>
          </cell>
          <cell r="U40">
            <v>0</v>
          </cell>
          <cell r="V40">
            <v>10850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G41">
            <v>0</v>
          </cell>
          <cell r="M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G42">
            <v>0</v>
          </cell>
          <cell r="M42">
            <v>12850</v>
          </cell>
          <cell r="S42">
            <v>0</v>
          </cell>
          <cell r="T42">
            <v>12100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G43">
            <v>18898859</v>
          </cell>
          <cell r="M43">
            <v>323750</v>
          </cell>
          <cell r="S43">
            <v>7578170</v>
          </cell>
          <cell r="T43">
            <v>7434816</v>
          </cell>
          <cell r="U43">
            <v>17750</v>
          </cell>
          <cell r="V43">
            <v>96850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G44">
            <v>5868750</v>
          </cell>
          <cell r="M44">
            <v>223750</v>
          </cell>
          <cell r="S44">
            <v>98350</v>
          </cell>
          <cell r="T44">
            <v>0</v>
          </cell>
          <cell r="U44">
            <v>4330600</v>
          </cell>
          <cell r="V44">
            <v>4512250</v>
          </cell>
          <cell r="X44">
            <v>41500</v>
          </cell>
          <cell r="Y44">
            <v>0</v>
          </cell>
          <cell r="Z44">
            <v>0</v>
          </cell>
          <cell r="AA44">
            <v>0</v>
          </cell>
        </row>
        <row r="45">
          <cell r="G45">
            <v>10000</v>
          </cell>
          <cell r="M45">
            <v>0</v>
          </cell>
          <cell r="S45">
            <v>0</v>
          </cell>
          <cell r="T45">
            <v>0</v>
          </cell>
          <cell r="U45">
            <v>20000</v>
          </cell>
          <cell r="V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G46">
            <v>10746773</v>
          </cell>
          <cell r="M46">
            <v>18773066</v>
          </cell>
          <cell r="S46">
            <v>2559982</v>
          </cell>
          <cell r="T46">
            <v>5688110</v>
          </cell>
          <cell r="U46">
            <v>2917943</v>
          </cell>
          <cell r="V46">
            <v>2548699</v>
          </cell>
          <cell r="X46">
            <v>4219471</v>
          </cell>
          <cell r="Y46">
            <v>0</v>
          </cell>
          <cell r="Z46">
            <v>0</v>
          </cell>
          <cell r="AA46">
            <v>0</v>
          </cell>
        </row>
        <row r="47">
          <cell r="G47">
            <v>6716200</v>
          </cell>
          <cell r="M47">
            <v>745200</v>
          </cell>
          <cell r="S47">
            <v>108900</v>
          </cell>
          <cell r="T47">
            <v>0</v>
          </cell>
          <cell r="U47">
            <v>0</v>
          </cell>
          <cell r="V47">
            <v>3616400</v>
          </cell>
          <cell r="X47">
            <v>1439900</v>
          </cell>
          <cell r="Y47">
            <v>0</v>
          </cell>
          <cell r="Z47">
            <v>0</v>
          </cell>
          <cell r="AA47">
            <v>0</v>
          </cell>
        </row>
        <row r="48">
          <cell r="G48">
            <v>13790423</v>
          </cell>
          <cell r="M48">
            <v>22518250</v>
          </cell>
          <cell r="S48">
            <v>2243670</v>
          </cell>
          <cell r="T48">
            <v>0</v>
          </cell>
          <cell r="U48">
            <v>6463351</v>
          </cell>
          <cell r="V48">
            <v>7709600</v>
          </cell>
          <cell r="X48">
            <v>9536516</v>
          </cell>
          <cell r="Y48">
            <v>0</v>
          </cell>
          <cell r="Z48">
            <v>0</v>
          </cell>
          <cell r="AA48">
            <v>0</v>
          </cell>
        </row>
        <row r="49">
          <cell r="G49">
            <v>1546341</v>
          </cell>
          <cell r="M49">
            <v>12265535</v>
          </cell>
          <cell r="S49">
            <v>481984</v>
          </cell>
          <cell r="T49">
            <v>282303</v>
          </cell>
          <cell r="U49">
            <v>8050</v>
          </cell>
          <cell r="V49">
            <v>2539253</v>
          </cell>
          <cell r="X49">
            <v>3688376</v>
          </cell>
          <cell r="Y49">
            <v>0</v>
          </cell>
          <cell r="Z49">
            <v>0</v>
          </cell>
          <cell r="AA49">
            <v>0</v>
          </cell>
        </row>
        <row r="50">
          <cell r="G50">
            <v>0</v>
          </cell>
          <cell r="M50">
            <v>247660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X50">
            <v>18900</v>
          </cell>
          <cell r="Y50">
            <v>0</v>
          </cell>
          <cell r="Z50">
            <v>0</v>
          </cell>
          <cell r="AA50">
            <v>0</v>
          </cell>
        </row>
        <row r="51">
          <cell r="G51">
            <v>1846558</v>
          </cell>
          <cell r="M51">
            <v>900000</v>
          </cell>
          <cell r="S51">
            <v>0</v>
          </cell>
          <cell r="T51">
            <v>240000</v>
          </cell>
          <cell r="U51">
            <v>660000</v>
          </cell>
          <cell r="V51">
            <v>181650</v>
          </cell>
          <cell r="X51">
            <v>345463</v>
          </cell>
          <cell r="Y51">
            <v>0</v>
          </cell>
          <cell r="Z51">
            <v>0</v>
          </cell>
          <cell r="AA51">
            <v>0</v>
          </cell>
        </row>
      </sheetData>
      <sheetData sheetId="55"/>
      <sheetData sheetId="56"/>
      <sheetData sheetId="57"/>
      <sheetData sheetId="58"/>
      <sheetData sheetId="59"/>
      <sheetData sheetId="60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H5">
            <v>0</v>
          </cell>
          <cell r="I5">
            <v>0</v>
          </cell>
          <cell r="J5">
            <v>0</v>
          </cell>
          <cell r="L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H6">
            <v>0</v>
          </cell>
          <cell r="I6">
            <v>0</v>
          </cell>
          <cell r="J6">
            <v>0</v>
          </cell>
          <cell r="L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0</v>
          </cell>
          <cell r="J7">
            <v>0</v>
          </cell>
          <cell r="L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H9">
            <v>0</v>
          </cell>
          <cell r="I9">
            <v>0</v>
          </cell>
          <cell r="J9">
            <v>0</v>
          </cell>
          <cell r="L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H11">
            <v>0</v>
          </cell>
          <cell r="I11">
            <v>0</v>
          </cell>
          <cell r="J11">
            <v>0</v>
          </cell>
          <cell r="L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</row>
        <row r="18">
          <cell r="B18">
            <v>1800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L18">
            <v>1800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</row>
        <row r="21">
          <cell r="B21">
            <v>30899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  <cell r="L21">
            <v>30899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</row>
        <row r="35">
          <cell r="B35">
            <v>19000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  <cell r="L35">
            <v>19000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B38">
            <v>392559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392559</v>
          </cell>
          <cell r="L38">
            <v>0</v>
          </cell>
        </row>
        <row r="39">
          <cell r="B39">
            <v>43200</v>
          </cell>
          <cell r="C39">
            <v>0</v>
          </cell>
          <cell r="D39">
            <v>43200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</row>
        <row r="45">
          <cell r="B45">
            <v>10200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  <cell r="J45">
            <v>0</v>
          </cell>
          <cell r="L45">
            <v>10200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  <cell r="J46">
            <v>0</v>
          </cell>
          <cell r="L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  <cell r="J48">
            <v>0</v>
          </cell>
          <cell r="L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0</v>
          </cell>
          <cell r="I49">
            <v>0</v>
          </cell>
          <cell r="J49">
            <v>0</v>
          </cell>
          <cell r="L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0</v>
          </cell>
          <cell r="I50">
            <v>0</v>
          </cell>
          <cell r="J50">
            <v>0</v>
          </cell>
          <cell r="L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L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</row>
        <row r="53">
          <cell r="B53">
            <v>106450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  <cell r="L53">
            <v>106450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  <cell r="J54">
            <v>0</v>
          </cell>
          <cell r="L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0</v>
          </cell>
          <cell r="I56">
            <v>0</v>
          </cell>
          <cell r="J56">
            <v>0</v>
          </cell>
          <cell r="L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  <cell r="L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J59">
            <v>0</v>
          </cell>
          <cell r="L59">
            <v>0</v>
          </cell>
        </row>
        <row r="60">
          <cell r="B60">
            <v>1000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0</v>
          </cell>
          <cell r="I60">
            <v>1000</v>
          </cell>
          <cell r="J60">
            <v>0</v>
          </cell>
          <cell r="L60">
            <v>0</v>
          </cell>
        </row>
        <row r="61">
          <cell r="B61">
            <v>15000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J61">
            <v>15000</v>
          </cell>
          <cell r="L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J62">
            <v>0</v>
          </cell>
          <cell r="L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J63">
            <v>0</v>
          </cell>
          <cell r="L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  <cell r="L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J65">
            <v>0</v>
          </cell>
          <cell r="L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J66">
            <v>0</v>
          </cell>
          <cell r="L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  <cell r="L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  <cell r="L68">
            <v>0</v>
          </cell>
        </row>
        <row r="69">
          <cell r="B69">
            <v>34500</v>
          </cell>
          <cell r="C69">
            <v>0</v>
          </cell>
          <cell r="D69">
            <v>0</v>
          </cell>
          <cell r="E69">
            <v>16500</v>
          </cell>
          <cell r="F69">
            <v>0</v>
          </cell>
          <cell r="H69">
            <v>0</v>
          </cell>
          <cell r="I69">
            <v>15000</v>
          </cell>
          <cell r="J69">
            <v>0</v>
          </cell>
          <cell r="L69">
            <v>3000</v>
          </cell>
        </row>
        <row r="70">
          <cell r="B70">
            <v>657300</v>
          </cell>
          <cell r="C70">
            <v>0</v>
          </cell>
          <cell r="D70">
            <v>657300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  <cell r="L71">
            <v>0</v>
          </cell>
        </row>
        <row r="72">
          <cell r="B72">
            <v>3000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3000</v>
          </cell>
          <cell r="J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L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L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</row>
        <row r="87">
          <cell r="B87">
            <v>3300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L87">
            <v>3300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</row>
        <row r="94">
          <cell r="B94">
            <v>91904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91904</v>
          </cell>
          <cell r="L94">
            <v>0</v>
          </cell>
        </row>
        <row r="95">
          <cell r="B95">
            <v>17800</v>
          </cell>
          <cell r="C95">
            <v>0</v>
          </cell>
          <cell r="D95">
            <v>17800</v>
          </cell>
          <cell r="E95">
            <v>0</v>
          </cell>
          <cell r="F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H96">
            <v>0</v>
          </cell>
          <cell r="I96">
            <v>0</v>
          </cell>
          <cell r="J96">
            <v>0</v>
          </cell>
          <cell r="L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L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H110">
            <v>0</v>
          </cell>
          <cell r="I110">
            <v>0</v>
          </cell>
          <cell r="J110">
            <v>0</v>
          </cell>
          <cell r="L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L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H115">
            <v>0</v>
          </cell>
          <cell r="I115">
            <v>0</v>
          </cell>
          <cell r="J115">
            <v>0</v>
          </cell>
          <cell r="L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H119">
            <v>0</v>
          </cell>
          <cell r="I119">
            <v>0</v>
          </cell>
          <cell r="J119">
            <v>0</v>
          </cell>
          <cell r="L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H122">
            <v>0</v>
          </cell>
          <cell r="I122">
            <v>0</v>
          </cell>
          <cell r="J122">
            <v>0</v>
          </cell>
          <cell r="L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H124">
            <v>0</v>
          </cell>
          <cell r="I124">
            <v>0</v>
          </cell>
          <cell r="J124">
            <v>0</v>
          </cell>
          <cell r="L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H125">
            <v>0</v>
          </cell>
          <cell r="I125">
            <v>0</v>
          </cell>
          <cell r="J125">
            <v>0</v>
          </cell>
          <cell r="L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H126">
            <v>0</v>
          </cell>
          <cell r="I126">
            <v>0</v>
          </cell>
          <cell r="J126">
            <v>0</v>
          </cell>
          <cell r="L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H131">
            <v>0</v>
          </cell>
          <cell r="I131">
            <v>0</v>
          </cell>
          <cell r="J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I132">
            <v>0</v>
          </cell>
          <cell r="J132">
            <v>0</v>
          </cell>
          <cell r="L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H133">
            <v>0</v>
          </cell>
          <cell r="I133">
            <v>0</v>
          </cell>
          <cell r="J133">
            <v>0</v>
          </cell>
          <cell r="L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H134">
            <v>0</v>
          </cell>
          <cell r="I134">
            <v>0</v>
          </cell>
          <cell r="J134">
            <v>0</v>
          </cell>
          <cell r="L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  <cell r="J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H137">
            <v>0</v>
          </cell>
          <cell r="I137">
            <v>0</v>
          </cell>
          <cell r="J137">
            <v>0</v>
          </cell>
          <cell r="L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J138">
            <v>0</v>
          </cell>
          <cell r="L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H139">
            <v>0</v>
          </cell>
          <cell r="I139">
            <v>0</v>
          </cell>
          <cell r="J139">
            <v>0</v>
          </cell>
          <cell r="L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H140">
            <v>0</v>
          </cell>
          <cell r="I140">
            <v>0</v>
          </cell>
          <cell r="J140">
            <v>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0</v>
          </cell>
          <cell r="J141">
            <v>0</v>
          </cell>
          <cell r="L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H142">
            <v>0</v>
          </cell>
          <cell r="I142">
            <v>0</v>
          </cell>
          <cell r="J142">
            <v>0</v>
          </cell>
          <cell r="L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H143">
            <v>0</v>
          </cell>
          <cell r="I143">
            <v>0</v>
          </cell>
          <cell r="J143">
            <v>0</v>
          </cell>
          <cell r="L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J144">
            <v>0</v>
          </cell>
          <cell r="L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H145">
            <v>0</v>
          </cell>
          <cell r="I145">
            <v>0</v>
          </cell>
          <cell r="J145">
            <v>0</v>
          </cell>
          <cell r="L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H146">
            <v>0</v>
          </cell>
          <cell r="I146">
            <v>0</v>
          </cell>
          <cell r="J146">
            <v>0</v>
          </cell>
          <cell r="L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J147">
            <v>0</v>
          </cell>
          <cell r="L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H148">
            <v>0</v>
          </cell>
          <cell r="I148">
            <v>0</v>
          </cell>
          <cell r="J148">
            <v>0</v>
          </cell>
          <cell r="L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H150">
            <v>0</v>
          </cell>
          <cell r="I150">
            <v>0</v>
          </cell>
          <cell r="J150">
            <v>0</v>
          </cell>
          <cell r="L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  <cell r="J151">
            <v>0</v>
          </cell>
          <cell r="L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  <cell r="J152">
            <v>0</v>
          </cell>
          <cell r="L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>
            <v>0</v>
          </cell>
          <cell r="I153">
            <v>0</v>
          </cell>
          <cell r="J153">
            <v>0</v>
          </cell>
          <cell r="L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H154">
            <v>0</v>
          </cell>
          <cell r="I154">
            <v>0</v>
          </cell>
          <cell r="J154">
            <v>0</v>
          </cell>
          <cell r="L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L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H156">
            <v>0</v>
          </cell>
          <cell r="I156">
            <v>0</v>
          </cell>
          <cell r="J156">
            <v>0</v>
          </cell>
          <cell r="L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  <cell r="J157">
            <v>0</v>
          </cell>
          <cell r="L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J158">
            <v>0</v>
          </cell>
          <cell r="L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H160">
            <v>0</v>
          </cell>
          <cell r="I160">
            <v>0</v>
          </cell>
          <cell r="J160">
            <v>0</v>
          </cell>
          <cell r="L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L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H162">
            <v>0</v>
          </cell>
          <cell r="I162">
            <v>0</v>
          </cell>
          <cell r="J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L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>
            <v>0</v>
          </cell>
          <cell r="I164">
            <v>0</v>
          </cell>
          <cell r="J164">
            <v>0</v>
          </cell>
          <cell r="L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H165">
            <v>0</v>
          </cell>
          <cell r="I165">
            <v>0</v>
          </cell>
          <cell r="J165">
            <v>0</v>
          </cell>
          <cell r="L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H166">
            <v>0</v>
          </cell>
          <cell r="I166">
            <v>0</v>
          </cell>
          <cell r="J166">
            <v>0</v>
          </cell>
          <cell r="L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H167">
            <v>0</v>
          </cell>
          <cell r="I167">
            <v>0</v>
          </cell>
          <cell r="J167">
            <v>0</v>
          </cell>
          <cell r="L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>
            <v>0</v>
          </cell>
          <cell r="I168">
            <v>0</v>
          </cell>
          <cell r="J168">
            <v>0</v>
          </cell>
          <cell r="L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  <cell r="J169">
            <v>0</v>
          </cell>
          <cell r="L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H170">
            <v>0</v>
          </cell>
          <cell r="I170">
            <v>0</v>
          </cell>
          <cell r="J170">
            <v>0</v>
          </cell>
          <cell r="L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H171">
            <v>0</v>
          </cell>
          <cell r="I171">
            <v>0</v>
          </cell>
          <cell r="J171">
            <v>0</v>
          </cell>
          <cell r="L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  <cell r="J172">
            <v>0</v>
          </cell>
          <cell r="L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H173">
            <v>0</v>
          </cell>
          <cell r="I173">
            <v>0</v>
          </cell>
          <cell r="J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H174">
            <v>0</v>
          </cell>
          <cell r="I174">
            <v>0</v>
          </cell>
          <cell r="J174">
            <v>0</v>
          </cell>
          <cell r="L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>
            <v>0</v>
          </cell>
          <cell r="I175">
            <v>0</v>
          </cell>
          <cell r="J175">
            <v>0</v>
          </cell>
          <cell r="L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H176">
            <v>0</v>
          </cell>
          <cell r="I176">
            <v>0</v>
          </cell>
          <cell r="J176">
            <v>0</v>
          </cell>
          <cell r="L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L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H178">
            <v>0</v>
          </cell>
          <cell r="I178">
            <v>0</v>
          </cell>
          <cell r="J178">
            <v>0</v>
          </cell>
          <cell r="L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J179">
            <v>0</v>
          </cell>
          <cell r="L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>
            <v>0</v>
          </cell>
          <cell r="I180">
            <v>0</v>
          </cell>
          <cell r="J180">
            <v>0</v>
          </cell>
          <cell r="L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H181">
            <v>0</v>
          </cell>
          <cell r="I181">
            <v>0</v>
          </cell>
          <cell r="J181">
            <v>0</v>
          </cell>
          <cell r="L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H182">
            <v>0</v>
          </cell>
          <cell r="I182">
            <v>0</v>
          </cell>
          <cell r="J182">
            <v>0</v>
          </cell>
          <cell r="L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0</v>
          </cell>
          <cell r="J183">
            <v>0</v>
          </cell>
          <cell r="L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L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L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>
            <v>0</v>
          </cell>
          <cell r="I188">
            <v>0</v>
          </cell>
          <cell r="J188">
            <v>0</v>
          </cell>
          <cell r="L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L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H190">
            <v>0</v>
          </cell>
          <cell r="I190">
            <v>0</v>
          </cell>
          <cell r="J190">
            <v>0</v>
          </cell>
          <cell r="L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H191">
            <v>0</v>
          </cell>
          <cell r="I191">
            <v>0</v>
          </cell>
          <cell r="J191">
            <v>0</v>
          </cell>
          <cell r="L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H195">
            <v>0</v>
          </cell>
          <cell r="I195">
            <v>0</v>
          </cell>
          <cell r="J195">
            <v>0</v>
          </cell>
          <cell r="L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L196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H203">
            <v>0</v>
          </cell>
          <cell r="I203">
            <v>0</v>
          </cell>
          <cell r="J203">
            <v>0</v>
          </cell>
          <cell r="L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L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H205">
            <v>0</v>
          </cell>
          <cell r="I205">
            <v>0</v>
          </cell>
          <cell r="J205">
            <v>0</v>
          </cell>
          <cell r="L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L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H207">
            <v>0</v>
          </cell>
          <cell r="I207">
            <v>0</v>
          </cell>
          <cell r="J207">
            <v>0</v>
          </cell>
          <cell r="L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0</v>
          </cell>
          <cell r="J208">
            <v>0</v>
          </cell>
          <cell r="L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H209">
            <v>0</v>
          </cell>
          <cell r="I209">
            <v>0</v>
          </cell>
          <cell r="J209">
            <v>0</v>
          </cell>
          <cell r="L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L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H211">
            <v>0</v>
          </cell>
          <cell r="I211">
            <v>0</v>
          </cell>
          <cell r="J211">
            <v>0</v>
          </cell>
          <cell r="L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H212">
            <v>0</v>
          </cell>
          <cell r="I212">
            <v>0</v>
          </cell>
          <cell r="J212">
            <v>0</v>
          </cell>
          <cell r="L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>
            <v>0</v>
          </cell>
          <cell r="I213">
            <v>0</v>
          </cell>
          <cell r="J213">
            <v>0</v>
          </cell>
          <cell r="L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>
            <v>0</v>
          </cell>
          <cell r="I214">
            <v>0</v>
          </cell>
          <cell r="J214">
            <v>0</v>
          </cell>
          <cell r="L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>
            <v>0</v>
          </cell>
          <cell r="I215">
            <v>0</v>
          </cell>
          <cell r="J215">
            <v>0</v>
          </cell>
          <cell r="L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>
            <v>0</v>
          </cell>
          <cell r="I216">
            <v>0</v>
          </cell>
          <cell r="J216">
            <v>0</v>
          </cell>
          <cell r="L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0</v>
          </cell>
          <cell r="J217">
            <v>0</v>
          </cell>
          <cell r="L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H218">
            <v>0</v>
          </cell>
          <cell r="I218">
            <v>0</v>
          </cell>
          <cell r="J218">
            <v>0</v>
          </cell>
          <cell r="L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>
            <v>0</v>
          </cell>
          <cell r="I219">
            <v>0</v>
          </cell>
          <cell r="J219">
            <v>0</v>
          </cell>
          <cell r="L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>
            <v>0</v>
          </cell>
          <cell r="I220">
            <v>0</v>
          </cell>
          <cell r="J220">
            <v>0</v>
          </cell>
          <cell r="L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H221">
            <v>0</v>
          </cell>
          <cell r="I221">
            <v>0</v>
          </cell>
          <cell r="J221">
            <v>0</v>
          </cell>
          <cell r="L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>
            <v>0</v>
          </cell>
          <cell r="I222">
            <v>0</v>
          </cell>
          <cell r="J222">
            <v>0</v>
          </cell>
          <cell r="L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H223">
            <v>0</v>
          </cell>
          <cell r="I223">
            <v>0</v>
          </cell>
          <cell r="J223">
            <v>0</v>
          </cell>
          <cell r="L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H224">
            <v>0</v>
          </cell>
          <cell r="I224">
            <v>0</v>
          </cell>
          <cell r="J224">
            <v>0</v>
          </cell>
          <cell r="L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H225">
            <v>0</v>
          </cell>
          <cell r="I225">
            <v>0</v>
          </cell>
          <cell r="J225">
            <v>0</v>
          </cell>
          <cell r="L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H226">
            <v>0</v>
          </cell>
          <cell r="I226">
            <v>0</v>
          </cell>
          <cell r="J226">
            <v>0</v>
          </cell>
          <cell r="L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L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L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L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>
            <v>0</v>
          </cell>
          <cell r="I230">
            <v>0</v>
          </cell>
          <cell r="J230">
            <v>0</v>
          </cell>
          <cell r="L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L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L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>
            <v>0</v>
          </cell>
          <cell r="I233">
            <v>0</v>
          </cell>
          <cell r="J233">
            <v>0</v>
          </cell>
          <cell r="L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0</v>
          </cell>
          <cell r="J234">
            <v>0</v>
          </cell>
          <cell r="L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>
            <v>0</v>
          </cell>
          <cell r="I235">
            <v>0</v>
          </cell>
          <cell r="J235">
            <v>0</v>
          </cell>
          <cell r="L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H236">
            <v>0</v>
          </cell>
          <cell r="I236">
            <v>0</v>
          </cell>
          <cell r="J236">
            <v>0</v>
          </cell>
          <cell r="L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L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H238">
            <v>0</v>
          </cell>
          <cell r="I238">
            <v>0</v>
          </cell>
          <cell r="J238">
            <v>0</v>
          </cell>
          <cell r="L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L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>
            <v>0</v>
          </cell>
          <cell r="I240">
            <v>0</v>
          </cell>
          <cell r="J240">
            <v>0</v>
          </cell>
          <cell r="L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>
            <v>0</v>
          </cell>
          <cell r="I241">
            <v>0</v>
          </cell>
          <cell r="J241">
            <v>0</v>
          </cell>
          <cell r="L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H242">
            <v>0</v>
          </cell>
          <cell r="I242">
            <v>0</v>
          </cell>
          <cell r="J242">
            <v>0</v>
          </cell>
          <cell r="L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H243">
            <v>0</v>
          </cell>
          <cell r="I243">
            <v>0</v>
          </cell>
          <cell r="J243">
            <v>0</v>
          </cell>
          <cell r="L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0</v>
          </cell>
          <cell r="J244">
            <v>0</v>
          </cell>
          <cell r="L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>
            <v>0</v>
          </cell>
          <cell r="I245">
            <v>0</v>
          </cell>
          <cell r="J245">
            <v>0</v>
          </cell>
          <cell r="L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>
            <v>0</v>
          </cell>
          <cell r="I246">
            <v>0</v>
          </cell>
          <cell r="J246">
            <v>0</v>
          </cell>
          <cell r="L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H247">
            <v>0</v>
          </cell>
          <cell r="I247">
            <v>0</v>
          </cell>
          <cell r="J247">
            <v>0</v>
          </cell>
          <cell r="L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I248">
            <v>0</v>
          </cell>
          <cell r="J248">
            <v>0</v>
          </cell>
          <cell r="L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H249">
            <v>0</v>
          </cell>
          <cell r="I249">
            <v>0</v>
          </cell>
          <cell r="J249">
            <v>0</v>
          </cell>
          <cell r="L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H250">
            <v>0</v>
          </cell>
          <cell r="I250">
            <v>0</v>
          </cell>
          <cell r="J250">
            <v>0</v>
          </cell>
          <cell r="L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I251">
            <v>0</v>
          </cell>
          <cell r="J251">
            <v>0</v>
          </cell>
          <cell r="L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H252">
            <v>0</v>
          </cell>
          <cell r="I252">
            <v>0</v>
          </cell>
          <cell r="J252">
            <v>0</v>
          </cell>
          <cell r="L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H253">
            <v>0</v>
          </cell>
          <cell r="I253">
            <v>0</v>
          </cell>
          <cell r="J253">
            <v>0</v>
          </cell>
          <cell r="L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H254">
            <v>0</v>
          </cell>
          <cell r="I254">
            <v>0</v>
          </cell>
          <cell r="J254">
            <v>0</v>
          </cell>
          <cell r="L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H255">
            <v>0</v>
          </cell>
          <cell r="I255">
            <v>0</v>
          </cell>
          <cell r="J255">
            <v>0</v>
          </cell>
          <cell r="L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L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L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L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L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L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L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H262">
            <v>0</v>
          </cell>
          <cell r="I262">
            <v>0</v>
          </cell>
          <cell r="J262">
            <v>0</v>
          </cell>
          <cell r="L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H263">
            <v>0</v>
          </cell>
          <cell r="I263">
            <v>0</v>
          </cell>
          <cell r="J263">
            <v>0</v>
          </cell>
          <cell r="L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>
            <v>0</v>
          </cell>
          <cell r="I264">
            <v>0</v>
          </cell>
          <cell r="J264">
            <v>0</v>
          </cell>
          <cell r="L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0</v>
          </cell>
          <cell r="J265">
            <v>0</v>
          </cell>
          <cell r="L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H266">
            <v>0</v>
          </cell>
          <cell r="I266">
            <v>0</v>
          </cell>
          <cell r="J266">
            <v>0</v>
          </cell>
          <cell r="L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>
            <v>0</v>
          </cell>
          <cell r="I267">
            <v>0</v>
          </cell>
          <cell r="J267">
            <v>0</v>
          </cell>
          <cell r="L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>
            <v>0</v>
          </cell>
          <cell r="I268">
            <v>0</v>
          </cell>
          <cell r="J268">
            <v>0</v>
          </cell>
          <cell r="L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H269">
            <v>0</v>
          </cell>
          <cell r="I269">
            <v>0</v>
          </cell>
          <cell r="J269">
            <v>0</v>
          </cell>
          <cell r="L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>
            <v>0</v>
          </cell>
          <cell r="I270">
            <v>0</v>
          </cell>
          <cell r="J270">
            <v>0</v>
          </cell>
          <cell r="L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>
            <v>0</v>
          </cell>
          <cell r="I271">
            <v>0</v>
          </cell>
          <cell r="J271">
            <v>0</v>
          </cell>
          <cell r="L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H272">
            <v>0</v>
          </cell>
          <cell r="I272">
            <v>0</v>
          </cell>
          <cell r="J272">
            <v>0</v>
          </cell>
          <cell r="L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>
            <v>0</v>
          </cell>
          <cell r="I273">
            <v>0</v>
          </cell>
          <cell r="J273">
            <v>0</v>
          </cell>
          <cell r="L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H274">
            <v>0</v>
          </cell>
          <cell r="I274">
            <v>0</v>
          </cell>
          <cell r="J274">
            <v>0</v>
          </cell>
          <cell r="L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>
            <v>0</v>
          </cell>
          <cell r="I275">
            <v>0</v>
          </cell>
          <cell r="J275">
            <v>0</v>
          </cell>
          <cell r="L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H276">
            <v>0</v>
          </cell>
          <cell r="I276">
            <v>0</v>
          </cell>
          <cell r="J276">
            <v>0</v>
          </cell>
          <cell r="L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H277">
            <v>0</v>
          </cell>
          <cell r="I277">
            <v>0</v>
          </cell>
          <cell r="J277">
            <v>0</v>
          </cell>
          <cell r="L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>
            <v>0</v>
          </cell>
          <cell r="I278">
            <v>0</v>
          </cell>
          <cell r="J278">
            <v>0</v>
          </cell>
          <cell r="L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H279">
            <v>0</v>
          </cell>
          <cell r="I279">
            <v>0</v>
          </cell>
          <cell r="J279">
            <v>0</v>
          </cell>
          <cell r="L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H280">
            <v>0</v>
          </cell>
          <cell r="I280">
            <v>0</v>
          </cell>
          <cell r="J280">
            <v>0</v>
          </cell>
          <cell r="L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L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H282">
            <v>0</v>
          </cell>
          <cell r="I282">
            <v>0</v>
          </cell>
          <cell r="J282">
            <v>0</v>
          </cell>
          <cell r="L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L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L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L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H286">
            <v>0</v>
          </cell>
          <cell r="I286">
            <v>0</v>
          </cell>
          <cell r="J286">
            <v>0</v>
          </cell>
          <cell r="L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L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L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L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H290">
            <v>0</v>
          </cell>
          <cell r="I290">
            <v>0</v>
          </cell>
          <cell r="J290">
            <v>0</v>
          </cell>
          <cell r="L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L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L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L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H294">
            <v>0</v>
          </cell>
          <cell r="I294">
            <v>0</v>
          </cell>
          <cell r="J294">
            <v>0</v>
          </cell>
          <cell r="L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H295">
            <v>0</v>
          </cell>
          <cell r="I295">
            <v>0</v>
          </cell>
          <cell r="J295">
            <v>0</v>
          </cell>
          <cell r="L295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H302">
            <v>0</v>
          </cell>
          <cell r="I302">
            <v>0</v>
          </cell>
          <cell r="J302">
            <v>0</v>
          </cell>
          <cell r="L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H303">
            <v>0</v>
          </cell>
          <cell r="I303">
            <v>0</v>
          </cell>
          <cell r="J303">
            <v>0</v>
          </cell>
          <cell r="L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H304">
            <v>0</v>
          </cell>
          <cell r="I304">
            <v>0</v>
          </cell>
          <cell r="J304">
            <v>0</v>
          </cell>
          <cell r="L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H305">
            <v>0</v>
          </cell>
          <cell r="I305">
            <v>0</v>
          </cell>
          <cell r="J305">
            <v>0</v>
          </cell>
          <cell r="L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H306">
            <v>0</v>
          </cell>
          <cell r="I306">
            <v>0</v>
          </cell>
          <cell r="J306">
            <v>0</v>
          </cell>
          <cell r="L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H307">
            <v>0</v>
          </cell>
          <cell r="I307">
            <v>0</v>
          </cell>
          <cell r="J307">
            <v>0</v>
          </cell>
          <cell r="L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J308">
            <v>0</v>
          </cell>
          <cell r="L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L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L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L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H312">
            <v>0</v>
          </cell>
          <cell r="I312">
            <v>0</v>
          </cell>
          <cell r="J312">
            <v>0</v>
          </cell>
          <cell r="L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L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H314">
            <v>0</v>
          </cell>
          <cell r="I314">
            <v>0</v>
          </cell>
          <cell r="J314">
            <v>0</v>
          </cell>
          <cell r="L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H315">
            <v>0</v>
          </cell>
          <cell r="I315">
            <v>0</v>
          </cell>
          <cell r="J315">
            <v>0</v>
          </cell>
          <cell r="L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L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H317">
            <v>0</v>
          </cell>
          <cell r="I317">
            <v>0</v>
          </cell>
          <cell r="J317">
            <v>0</v>
          </cell>
          <cell r="L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L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H319">
            <v>0</v>
          </cell>
          <cell r="I319">
            <v>0</v>
          </cell>
          <cell r="J319">
            <v>0</v>
          </cell>
          <cell r="L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H320">
            <v>0</v>
          </cell>
          <cell r="I320">
            <v>0</v>
          </cell>
          <cell r="J320">
            <v>0</v>
          </cell>
          <cell r="L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L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H322">
            <v>0</v>
          </cell>
          <cell r="I322">
            <v>0</v>
          </cell>
          <cell r="J322">
            <v>0</v>
          </cell>
          <cell r="L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H323">
            <v>0</v>
          </cell>
          <cell r="I323">
            <v>0</v>
          </cell>
          <cell r="J323">
            <v>0</v>
          </cell>
          <cell r="L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H324">
            <v>0</v>
          </cell>
          <cell r="I324">
            <v>0</v>
          </cell>
          <cell r="J324">
            <v>0</v>
          </cell>
          <cell r="L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H325">
            <v>0</v>
          </cell>
          <cell r="I325">
            <v>0</v>
          </cell>
          <cell r="J325">
            <v>0</v>
          </cell>
          <cell r="L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H326">
            <v>0</v>
          </cell>
          <cell r="I326">
            <v>0</v>
          </cell>
          <cell r="J326">
            <v>0</v>
          </cell>
          <cell r="L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H327">
            <v>0</v>
          </cell>
          <cell r="I327">
            <v>0</v>
          </cell>
          <cell r="J327">
            <v>0</v>
          </cell>
          <cell r="L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H328">
            <v>0</v>
          </cell>
          <cell r="I328">
            <v>0</v>
          </cell>
          <cell r="J328">
            <v>0</v>
          </cell>
          <cell r="L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H329">
            <v>0</v>
          </cell>
          <cell r="I329">
            <v>0</v>
          </cell>
          <cell r="J329">
            <v>0</v>
          </cell>
          <cell r="L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H330">
            <v>0</v>
          </cell>
          <cell r="I330">
            <v>0</v>
          </cell>
          <cell r="J330">
            <v>0</v>
          </cell>
          <cell r="L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H331">
            <v>0</v>
          </cell>
          <cell r="I331">
            <v>0</v>
          </cell>
          <cell r="J331">
            <v>0</v>
          </cell>
          <cell r="L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L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H333">
            <v>0</v>
          </cell>
          <cell r="I333">
            <v>0</v>
          </cell>
          <cell r="J333">
            <v>0</v>
          </cell>
          <cell r="L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H334">
            <v>0</v>
          </cell>
          <cell r="I334">
            <v>0</v>
          </cell>
          <cell r="J334">
            <v>0</v>
          </cell>
          <cell r="L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H335">
            <v>0</v>
          </cell>
          <cell r="I335">
            <v>0</v>
          </cell>
          <cell r="J335">
            <v>0</v>
          </cell>
          <cell r="L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H336">
            <v>0</v>
          </cell>
          <cell r="I336">
            <v>0</v>
          </cell>
          <cell r="J336">
            <v>0</v>
          </cell>
          <cell r="L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H337">
            <v>0</v>
          </cell>
          <cell r="I337">
            <v>0</v>
          </cell>
          <cell r="J337">
            <v>0</v>
          </cell>
          <cell r="L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H338">
            <v>0</v>
          </cell>
          <cell r="I338">
            <v>0</v>
          </cell>
          <cell r="J338">
            <v>0</v>
          </cell>
          <cell r="L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H339">
            <v>0</v>
          </cell>
          <cell r="I339">
            <v>0</v>
          </cell>
          <cell r="J339">
            <v>0</v>
          </cell>
          <cell r="L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H340">
            <v>0</v>
          </cell>
          <cell r="I340">
            <v>0</v>
          </cell>
          <cell r="J340">
            <v>0</v>
          </cell>
          <cell r="L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H341">
            <v>0</v>
          </cell>
          <cell r="I341">
            <v>0</v>
          </cell>
          <cell r="J341">
            <v>0</v>
          </cell>
          <cell r="L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L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L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L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L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L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L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L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L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L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H351">
            <v>0</v>
          </cell>
          <cell r="I351">
            <v>0</v>
          </cell>
          <cell r="J351">
            <v>0</v>
          </cell>
          <cell r="L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H352">
            <v>0</v>
          </cell>
          <cell r="I352">
            <v>0</v>
          </cell>
          <cell r="J352">
            <v>0</v>
          </cell>
          <cell r="L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L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H354">
            <v>0</v>
          </cell>
          <cell r="I354">
            <v>0</v>
          </cell>
          <cell r="J354">
            <v>0</v>
          </cell>
          <cell r="L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H355">
            <v>0</v>
          </cell>
          <cell r="I355">
            <v>0</v>
          </cell>
          <cell r="J355">
            <v>0</v>
          </cell>
          <cell r="L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0</v>
          </cell>
          <cell r="J356">
            <v>0</v>
          </cell>
          <cell r="L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L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L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H359">
            <v>0</v>
          </cell>
          <cell r="I359">
            <v>0</v>
          </cell>
          <cell r="J359">
            <v>0</v>
          </cell>
          <cell r="L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H360">
            <v>0</v>
          </cell>
          <cell r="I360">
            <v>0</v>
          </cell>
          <cell r="J360">
            <v>0</v>
          </cell>
          <cell r="L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H361">
            <v>0</v>
          </cell>
          <cell r="I361">
            <v>0</v>
          </cell>
          <cell r="J361">
            <v>0</v>
          </cell>
          <cell r="L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H362">
            <v>0</v>
          </cell>
          <cell r="I362">
            <v>0</v>
          </cell>
          <cell r="J362">
            <v>0</v>
          </cell>
          <cell r="L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H363">
            <v>0</v>
          </cell>
          <cell r="I363">
            <v>0</v>
          </cell>
          <cell r="J363">
            <v>0</v>
          </cell>
          <cell r="L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H364">
            <v>0</v>
          </cell>
          <cell r="I364">
            <v>0</v>
          </cell>
          <cell r="J364">
            <v>0</v>
          </cell>
          <cell r="L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H365">
            <v>0</v>
          </cell>
          <cell r="I365">
            <v>0</v>
          </cell>
          <cell r="J365">
            <v>0</v>
          </cell>
          <cell r="L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H366">
            <v>0</v>
          </cell>
          <cell r="I366">
            <v>0</v>
          </cell>
          <cell r="J366">
            <v>0</v>
          </cell>
          <cell r="L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H367">
            <v>0</v>
          </cell>
          <cell r="I367">
            <v>0</v>
          </cell>
          <cell r="J367">
            <v>0</v>
          </cell>
          <cell r="L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H368">
            <v>0</v>
          </cell>
          <cell r="I368">
            <v>0</v>
          </cell>
          <cell r="J368">
            <v>0</v>
          </cell>
          <cell r="L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H369">
            <v>0</v>
          </cell>
          <cell r="I369">
            <v>0</v>
          </cell>
          <cell r="J369">
            <v>0</v>
          </cell>
          <cell r="L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H370">
            <v>0</v>
          </cell>
          <cell r="I370">
            <v>0</v>
          </cell>
          <cell r="J370">
            <v>0</v>
          </cell>
          <cell r="L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H371">
            <v>0</v>
          </cell>
          <cell r="I371">
            <v>0</v>
          </cell>
          <cell r="J371">
            <v>0</v>
          </cell>
          <cell r="L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H372">
            <v>0</v>
          </cell>
          <cell r="I372">
            <v>0</v>
          </cell>
          <cell r="J372">
            <v>0</v>
          </cell>
          <cell r="L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H373">
            <v>0</v>
          </cell>
          <cell r="I373">
            <v>0</v>
          </cell>
          <cell r="J373">
            <v>0</v>
          </cell>
          <cell r="L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H374">
            <v>0</v>
          </cell>
          <cell r="I374">
            <v>0</v>
          </cell>
          <cell r="J374">
            <v>0</v>
          </cell>
          <cell r="L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H375">
            <v>0</v>
          </cell>
          <cell r="I375">
            <v>0</v>
          </cell>
          <cell r="J375">
            <v>0</v>
          </cell>
          <cell r="L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H376">
            <v>0</v>
          </cell>
          <cell r="I376">
            <v>0</v>
          </cell>
          <cell r="J376">
            <v>0</v>
          </cell>
          <cell r="L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H377">
            <v>0</v>
          </cell>
          <cell r="I377">
            <v>0</v>
          </cell>
          <cell r="J377">
            <v>0</v>
          </cell>
          <cell r="L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H378">
            <v>0</v>
          </cell>
          <cell r="I378">
            <v>0</v>
          </cell>
          <cell r="J378">
            <v>0</v>
          </cell>
          <cell r="L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H379">
            <v>0</v>
          </cell>
          <cell r="I379">
            <v>0</v>
          </cell>
          <cell r="J379">
            <v>0</v>
          </cell>
          <cell r="L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H380">
            <v>0</v>
          </cell>
          <cell r="I380">
            <v>0</v>
          </cell>
          <cell r="J380">
            <v>0</v>
          </cell>
          <cell r="L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H381">
            <v>0</v>
          </cell>
          <cell r="I381">
            <v>0</v>
          </cell>
          <cell r="J381">
            <v>0</v>
          </cell>
          <cell r="L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H382">
            <v>0</v>
          </cell>
          <cell r="I382">
            <v>0</v>
          </cell>
          <cell r="J382">
            <v>0</v>
          </cell>
          <cell r="L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0</v>
          </cell>
          <cell r="J383">
            <v>0</v>
          </cell>
          <cell r="L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H384">
            <v>0</v>
          </cell>
          <cell r="I384">
            <v>0</v>
          </cell>
          <cell r="J384">
            <v>0</v>
          </cell>
          <cell r="L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H385">
            <v>0</v>
          </cell>
          <cell r="I385">
            <v>0</v>
          </cell>
          <cell r="J385">
            <v>0</v>
          </cell>
          <cell r="L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H386">
            <v>0</v>
          </cell>
          <cell r="I386">
            <v>0</v>
          </cell>
          <cell r="J386">
            <v>0</v>
          </cell>
          <cell r="L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H387">
            <v>0</v>
          </cell>
          <cell r="I387">
            <v>0</v>
          </cell>
          <cell r="J387">
            <v>0</v>
          </cell>
          <cell r="L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H388">
            <v>0</v>
          </cell>
          <cell r="I388">
            <v>0</v>
          </cell>
          <cell r="J388">
            <v>0</v>
          </cell>
          <cell r="L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H389">
            <v>0</v>
          </cell>
          <cell r="I389">
            <v>0</v>
          </cell>
          <cell r="J389">
            <v>0</v>
          </cell>
          <cell r="L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H390">
            <v>0</v>
          </cell>
          <cell r="I390">
            <v>0</v>
          </cell>
          <cell r="J390">
            <v>0</v>
          </cell>
          <cell r="L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H391">
            <v>0</v>
          </cell>
          <cell r="I391">
            <v>0</v>
          </cell>
          <cell r="J391">
            <v>0</v>
          </cell>
          <cell r="L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0</v>
          </cell>
          <cell r="I392">
            <v>0</v>
          </cell>
          <cell r="J392">
            <v>0</v>
          </cell>
          <cell r="L392">
            <v>0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H393">
            <v>0</v>
          </cell>
          <cell r="I393">
            <v>0</v>
          </cell>
          <cell r="J393">
            <v>0</v>
          </cell>
          <cell r="L393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H394">
            <v>0</v>
          </cell>
          <cell r="I394">
            <v>0</v>
          </cell>
          <cell r="J394">
            <v>0</v>
          </cell>
          <cell r="L394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H402">
            <v>0</v>
          </cell>
          <cell r="I402">
            <v>0</v>
          </cell>
          <cell r="J402">
            <v>0</v>
          </cell>
          <cell r="L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H403">
            <v>0</v>
          </cell>
          <cell r="I403">
            <v>0</v>
          </cell>
          <cell r="J403">
            <v>0</v>
          </cell>
          <cell r="L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H404">
            <v>0</v>
          </cell>
          <cell r="I404">
            <v>0</v>
          </cell>
          <cell r="J404">
            <v>0</v>
          </cell>
          <cell r="L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H405">
            <v>0</v>
          </cell>
          <cell r="I405">
            <v>0</v>
          </cell>
          <cell r="J405">
            <v>0</v>
          </cell>
          <cell r="L405">
            <v>0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H406">
            <v>0</v>
          </cell>
          <cell r="I406">
            <v>0</v>
          </cell>
          <cell r="J406">
            <v>0</v>
          </cell>
          <cell r="L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H407">
            <v>0</v>
          </cell>
          <cell r="I407">
            <v>0</v>
          </cell>
          <cell r="J407">
            <v>0</v>
          </cell>
          <cell r="L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H408">
            <v>0</v>
          </cell>
          <cell r="I408">
            <v>0</v>
          </cell>
          <cell r="J408">
            <v>0</v>
          </cell>
          <cell r="L408">
            <v>0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H409">
            <v>0</v>
          </cell>
          <cell r="I409">
            <v>0</v>
          </cell>
          <cell r="J409">
            <v>0</v>
          </cell>
          <cell r="L409">
            <v>0</v>
          </cell>
        </row>
        <row r="410">
          <cell r="B410">
            <v>64450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H410">
            <v>0</v>
          </cell>
          <cell r="I410">
            <v>64450</v>
          </cell>
          <cell r="J410">
            <v>0</v>
          </cell>
          <cell r="L410">
            <v>0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H411">
            <v>0</v>
          </cell>
          <cell r="I411">
            <v>0</v>
          </cell>
          <cell r="J411">
            <v>0</v>
          </cell>
          <cell r="L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H412">
            <v>0</v>
          </cell>
          <cell r="I412">
            <v>0</v>
          </cell>
          <cell r="J412">
            <v>0</v>
          </cell>
          <cell r="L412">
            <v>0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H413">
            <v>0</v>
          </cell>
          <cell r="I413">
            <v>0</v>
          </cell>
          <cell r="J413">
            <v>0</v>
          </cell>
          <cell r="L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L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H415">
            <v>0</v>
          </cell>
          <cell r="I415">
            <v>0</v>
          </cell>
          <cell r="J415">
            <v>0</v>
          </cell>
          <cell r="L415">
            <v>0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H416">
            <v>0</v>
          </cell>
          <cell r="I416">
            <v>0</v>
          </cell>
          <cell r="J416">
            <v>0</v>
          </cell>
          <cell r="L416">
            <v>0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H417">
            <v>0</v>
          </cell>
          <cell r="I417">
            <v>0</v>
          </cell>
          <cell r="J417">
            <v>0</v>
          </cell>
          <cell r="L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H418">
            <v>0</v>
          </cell>
          <cell r="I418">
            <v>0</v>
          </cell>
          <cell r="J418">
            <v>0</v>
          </cell>
          <cell r="L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H419">
            <v>0</v>
          </cell>
          <cell r="I419">
            <v>0</v>
          </cell>
          <cell r="J419">
            <v>0</v>
          </cell>
          <cell r="L419">
            <v>0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H420">
            <v>0</v>
          </cell>
          <cell r="I420">
            <v>0</v>
          </cell>
          <cell r="J420">
            <v>0</v>
          </cell>
          <cell r="L420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H421">
            <v>0</v>
          </cell>
          <cell r="I421">
            <v>0</v>
          </cell>
          <cell r="J421">
            <v>0</v>
          </cell>
          <cell r="L421">
            <v>0</v>
          </cell>
        </row>
        <row r="422">
          <cell r="B422">
            <v>20000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H422">
            <v>0</v>
          </cell>
          <cell r="I422">
            <v>0</v>
          </cell>
          <cell r="J422">
            <v>0</v>
          </cell>
          <cell r="L422">
            <v>20000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H423">
            <v>0</v>
          </cell>
          <cell r="I423">
            <v>0</v>
          </cell>
          <cell r="J423">
            <v>0</v>
          </cell>
          <cell r="L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H424">
            <v>0</v>
          </cell>
          <cell r="I424">
            <v>0</v>
          </cell>
          <cell r="J424">
            <v>0</v>
          </cell>
          <cell r="L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H425">
            <v>0</v>
          </cell>
          <cell r="I425">
            <v>0</v>
          </cell>
          <cell r="J425">
            <v>0</v>
          </cell>
          <cell r="L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H426">
            <v>0</v>
          </cell>
          <cell r="I426">
            <v>0</v>
          </cell>
          <cell r="J426">
            <v>0</v>
          </cell>
          <cell r="L426">
            <v>0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H427">
            <v>0</v>
          </cell>
          <cell r="I427">
            <v>0</v>
          </cell>
          <cell r="J427">
            <v>0</v>
          </cell>
          <cell r="L427">
            <v>0</v>
          </cell>
        </row>
        <row r="428">
          <cell r="B428">
            <v>6600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H428">
            <v>0</v>
          </cell>
          <cell r="I428">
            <v>6600</v>
          </cell>
          <cell r="J428">
            <v>0</v>
          </cell>
          <cell r="L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H429">
            <v>0</v>
          </cell>
          <cell r="I429">
            <v>0</v>
          </cell>
          <cell r="J429">
            <v>0</v>
          </cell>
          <cell r="L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H430">
            <v>0</v>
          </cell>
          <cell r="I430">
            <v>0</v>
          </cell>
          <cell r="J430">
            <v>0</v>
          </cell>
          <cell r="L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H431">
            <v>0</v>
          </cell>
          <cell r="I431">
            <v>0</v>
          </cell>
          <cell r="J431">
            <v>0</v>
          </cell>
          <cell r="L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H432">
            <v>0</v>
          </cell>
          <cell r="I432">
            <v>0</v>
          </cell>
          <cell r="J432">
            <v>0</v>
          </cell>
          <cell r="L432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H433">
            <v>0</v>
          </cell>
          <cell r="I433">
            <v>0</v>
          </cell>
          <cell r="J433">
            <v>0</v>
          </cell>
          <cell r="L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H434">
            <v>0</v>
          </cell>
          <cell r="I434">
            <v>0</v>
          </cell>
          <cell r="J434">
            <v>0</v>
          </cell>
          <cell r="L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H435">
            <v>0</v>
          </cell>
          <cell r="I435">
            <v>0</v>
          </cell>
          <cell r="J435">
            <v>0</v>
          </cell>
          <cell r="L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H436">
            <v>0</v>
          </cell>
          <cell r="I436">
            <v>0</v>
          </cell>
          <cell r="J436">
            <v>0</v>
          </cell>
          <cell r="L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H437">
            <v>0</v>
          </cell>
          <cell r="I437">
            <v>0</v>
          </cell>
          <cell r="J437">
            <v>0</v>
          </cell>
          <cell r="L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H438">
            <v>0</v>
          </cell>
          <cell r="I438">
            <v>0</v>
          </cell>
          <cell r="J438">
            <v>0</v>
          </cell>
          <cell r="L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H439">
            <v>0</v>
          </cell>
          <cell r="I439">
            <v>0</v>
          </cell>
          <cell r="J439">
            <v>0</v>
          </cell>
          <cell r="L439">
            <v>0</v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H440">
            <v>0</v>
          </cell>
          <cell r="I440">
            <v>0</v>
          </cell>
          <cell r="J440">
            <v>0</v>
          </cell>
          <cell r="L440">
            <v>0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H441">
            <v>0</v>
          </cell>
          <cell r="I441">
            <v>0</v>
          </cell>
          <cell r="J441">
            <v>0</v>
          </cell>
          <cell r="L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L442">
            <v>0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H443">
            <v>0</v>
          </cell>
          <cell r="I443">
            <v>0</v>
          </cell>
          <cell r="J443">
            <v>0</v>
          </cell>
          <cell r="L443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H444">
            <v>0</v>
          </cell>
          <cell r="I444">
            <v>0</v>
          </cell>
          <cell r="J444">
            <v>0</v>
          </cell>
          <cell r="L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H445">
            <v>0</v>
          </cell>
          <cell r="I445">
            <v>0</v>
          </cell>
          <cell r="J445">
            <v>0</v>
          </cell>
          <cell r="L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H446">
            <v>0</v>
          </cell>
          <cell r="I446">
            <v>0</v>
          </cell>
          <cell r="J446">
            <v>0</v>
          </cell>
          <cell r="L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H447">
            <v>0</v>
          </cell>
          <cell r="I447">
            <v>0</v>
          </cell>
          <cell r="J447">
            <v>0</v>
          </cell>
          <cell r="L447">
            <v>0</v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H448">
            <v>0</v>
          </cell>
          <cell r="I448">
            <v>0</v>
          </cell>
          <cell r="J448">
            <v>0</v>
          </cell>
          <cell r="L448">
            <v>0</v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H449">
            <v>0</v>
          </cell>
          <cell r="I449">
            <v>0</v>
          </cell>
          <cell r="J449">
            <v>0</v>
          </cell>
          <cell r="L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H450">
            <v>0</v>
          </cell>
          <cell r="I450">
            <v>0</v>
          </cell>
          <cell r="J450">
            <v>0</v>
          </cell>
          <cell r="L450">
            <v>0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H451">
            <v>0</v>
          </cell>
          <cell r="I451">
            <v>0</v>
          </cell>
          <cell r="J451">
            <v>0</v>
          </cell>
          <cell r="L451">
            <v>0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H452">
            <v>0</v>
          </cell>
          <cell r="I452">
            <v>0</v>
          </cell>
          <cell r="J452">
            <v>0</v>
          </cell>
          <cell r="L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H453">
            <v>0</v>
          </cell>
          <cell r="I453">
            <v>0</v>
          </cell>
          <cell r="J453">
            <v>0</v>
          </cell>
          <cell r="L453">
            <v>0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H454">
            <v>0</v>
          </cell>
          <cell r="I454">
            <v>0</v>
          </cell>
          <cell r="J454">
            <v>0</v>
          </cell>
          <cell r="L454">
            <v>0</v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H455">
            <v>0</v>
          </cell>
          <cell r="I455">
            <v>0</v>
          </cell>
          <cell r="J455">
            <v>0</v>
          </cell>
          <cell r="L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H456">
            <v>0</v>
          </cell>
          <cell r="I456">
            <v>0</v>
          </cell>
          <cell r="J456">
            <v>0</v>
          </cell>
          <cell r="L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H457">
            <v>0</v>
          </cell>
          <cell r="I457">
            <v>0</v>
          </cell>
          <cell r="J457">
            <v>0</v>
          </cell>
          <cell r="L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H458">
            <v>0</v>
          </cell>
          <cell r="I458">
            <v>0</v>
          </cell>
          <cell r="J458">
            <v>0</v>
          </cell>
          <cell r="L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H459">
            <v>0</v>
          </cell>
          <cell r="I459">
            <v>0</v>
          </cell>
          <cell r="J459">
            <v>0</v>
          </cell>
          <cell r="L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H460">
            <v>0</v>
          </cell>
          <cell r="I460">
            <v>0</v>
          </cell>
          <cell r="J460">
            <v>0</v>
          </cell>
          <cell r="L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H462">
            <v>0</v>
          </cell>
          <cell r="I462">
            <v>0</v>
          </cell>
          <cell r="J462">
            <v>0</v>
          </cell>
          <cell r="L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0</v>
          </cell>
          <cell r="J465">
            <v>0</v>
          </cell>
          <cell r="L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H467">
            <v>0</v>
          </cell>
          <cell r="I467">
            <v>0</v>
          </cell>
          <cell r="J467">
            <v>0</v>
          </cell>
          <cell r="L467">
            <v>0</v>
          </cell>
        </row>
        <row r="468"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</row>
        <row r="469">
          <cell r="B469">
            <v>95100</v>
          </cell>
          <cell r="C469">
            <v>0</v>
          </cell>
          <cell r="D469">
            <v>0</v>
          </cell>
          <cell r="E469">
            <v>95100</v>
          </cell>
          <cell r="F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H470">
            <v>0</v>
          </cell>
          <cell r="I470">
            <v>0</v>
          </cell>
          <cell r="J470">
            <v>0</v>
          </cell>
          <cell r="L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H472">
            <v>0</v>
          </cell>
          <cell r="I472">
            <v>0</v>
          </cell>
          <cell r="J472">
            <v>0</v>
          </cell>
          <cell r="L472">
            <v>0</v>
          </cell>
        </row>
        <row r="473">
          <cell r="B473">
            <v>97972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H473">
            <v>0</v>
          </cell>
          <cell r="I473">
            <v>97972</v>
          </cell>
          <cell r="J473">
            <v>0</v>
          </cell>
          <cell r="L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H476">
            <v>0</v>
          </cell>
          <cell r="I476">
            <v>0</v>
          </cell>
          <cell r="J476">
            <v>0</v>
          </cell>
          <cell r="L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H478">
            <v>0</v>
          </cell>
          <cell r="I478">
            <v>0</v>
          </cell>
          <cell r="J478">
            <v>0</v>
          </cell>
          <cell r="L478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0</v>
          </cell>
          <cell r="J479">
            <v>0</v>
          </cell>
          <cell r="L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</row>
        <row r="481">
          <cell r="B481">
            <v>31500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H481">
            <v>0</v>
          </cell>
          <cell r="I481">
            <v>0</v>
          </cell>
          <cell r="J481">
            <v>0</v>
          </cell>
          <cell r="L481">
            <v>31500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H483">
            <v>0</v>
          </cell>
          <cell r="I483">
            <v>0</v>
          </cell>
          <cell r="J483">
            <v>0</v>
          </cell>
          <cell r="L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</row>
        <row r="486">
          <cell r="B486">
            <v>120000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H486">
            <v>0</v>
          </cell>
          <cell r="I486">
            <v>120000</v>
          </cell>
          <cell r="J486">
            <v>0</v>
          </cell>
          <cell r="L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H488">
            <v>0</v>
          </cell>
          <cell r="I488">
            <v>0</v>
          </cell>
          <cell r="J488">
            <v>0</v>
          </cell>
          <cell r="L488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H489">
            <v>0</v>
          </cell>
          <cell r="I489">
            <v>0</v>
          </cell>
          <cell r="J489">
            <v>0</v>
          </cell>
          <cell r="L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H491">
            <v>0</v>
          </cell>
          <cell r="I491">
            <v>0</v>
          </cell>
          <cell r="J491">
            <v>0</v>
          </cell>
          <cell r="L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H492">
            <v>0</v>
          </cell>
          <cell r="I492">
            <v>0</v>
          </cell>
          <cell r="J492">
            <v>0</v>
          </cell>
          <cell r="L492">
            <v>0</v>
          </cell>
        </row>
        <row r="493">
          <cell r="B493">
            <v>13250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H493">
            <v>0</v>
          </cell>
          <cell r="I493">
            <v>0</v>
          </cell>
          <cell r="J493">
            <v>0</v>
          </cell>
          <cell r="L493">
            <v>13250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H494">
            <v>0</v>
          </cell>
          <cell r="I494">
            <v>0</v>
          </cell>
          <cell r="J494">
            <v>0</v>
          </cell>
          <cell r="L494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H501">
            <v>0</v>
          </cell>
          <cell r="I501">
            <v>0</v>
          </cell>
          <cell r="J501">
            <v>0</v>
          </cell>
          <cell r="L501">
            <v>0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H502">
            <v>0</v>
          </cell>
          <cell r="I502">
            <v>0</v>
          </cell>
          <cell r="J502">
            <v>0</v>
          </cell>
          <cell r="L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H503">
            <v>0</v>
          </cell>
          <cell r="I503">
            <v>0</v>
          </cell>
          <cell r="J503">
            <v>0</v>
          </cell>
          <cell r="L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H504">
            <v>0</v>
          </cell>
          <cell r="I504">
            <v>0</v>
          </cell>
          <cell r="J504">
            <v>0</v>
          </cell>
          <cell r="L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H505">
            <v>0</v>
          </cell>
          <cell r="I505">
            <v>0</v>
          </cell>
          <cell r="J505">
            <v>0</v>
          </cell>
          <cell r="L505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H507">
            <v>0</v>
          </cell>
          <cell r="I507">
            <v>0</v>
          </cell>
          <cell r="J507">
            <v>0</v>
          </cell>
          <cell r="L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H508">
            <v>0</v>
          </cell>
          <cell r="I508">
            <v>0</v>
          </cell>
          <cell r="J508">
            <v>0</v>
          </cell>
          <cell r="L508">
            <v>0</v>
          </cell>
        </row>
        <row r="509"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H509">
            <v>0</v>
          </cell>
          <cell r="I509">
            <v>0</v>
          </cell>
          <cell r="J509">
            <v>0</v>
          </cell>
          <cell r="L509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H510">
            <v>0</v>
          </cell>
          <cell r="I510">
            <v>0</v>
          </cell>
          <cell r="J510">
            <v>0</v>
          </cell>
          <cell r="L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H513">
            <v>0</v>
          </cell>
          <cell r="I513">
            <v>0</v>
          </cell>
          <cell r="J513">
            <v>0</v>
          </cell>
          <cell r="L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</row>
        <row r="515"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H519">
            <v>0</v>
          </cell>
          <cell r="I519">
            <v>0</v>
          </cell>
          <cell r="J519">
            <v>0</v>
          </cell>
          <cell r="L519">
            <v>0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H521">
            <v>0</v>
          </cell>
          <cell r="I521">
            <v>0</v>
          </cell>
          <cell r="J521">
            <v>0</v>
          </cell>
          <cell r="L521">
            <v>0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H522">
            <v>0</v>
          </cell>
          <cell r="I522">
            <v>0</v>
          </cell>
          <cell r="J522">
            <v>0</v>
          </cell>
          <cell r="L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H523">
            <v>0</v>
          </cell>
          <cell r="I523">
            <v>0</v>
          </cell>
          <cell r="J523">
            <v>0</v>
          </cell>
          <cell r="L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H524">
            <v>0</v>
          </cell>
          <cell r="I524">
            <v>0</v>
          </cell>
          <cell r="J524">
            <v>0</v>
          </cell>
          <cell r="L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H527">
            <v>0</v>
          </cell>
          <cell r="I527">
            <v>0</v>
          </cell>
          <cell r="J527">
            <v>0</v>
          </cell>
          <cell r="L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H529">
            <v>0</v>
          </cell>
          <cell r="I529">
            <v>0</v>
          </cell>
          <cell r="J529">
            <v>0</v>
          </cell>
          <cell r="L529">
            <v>0</v>
          </cell>
        </row>
        <row r="530"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H531">
            <v>0</v>
          </cell>
          <cell r="I531">
            <v>0</v>
          </cell>
          <cell r="J531">
            <v>0</v>
          </cell>
          <cell r="L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</row>
        <row r="534"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</row>
        <row r="536"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H538">
            <v>0</v>
          </cell>
          <cell r="I538">
            <v>0</v>
          </cell>
          <cell r="J538">
            <v>0</v>
          </cell>
          <cell r="L538">
            <v>0</v>
          </cell>
        </row>
        <row r="539"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H540">
            <v>0</v>
          </cell>
          <cell r="I540">
            <v>0</v>
          </cell>
          <cell r="J540">
            <v>0</v>
          </cell>
          <cell r="L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H541">
            <v>0</v>
          </cell>
          <cell r="I541">
            <v>0</v>
          </cell>
          <cell r="J541">
            <v>0</v>
          </cell>
          <cell r="L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H542">
            <v>0</v>
          </cell>
          <cell r="I542">
            <v>0</v>
          </cell>
          <cell r="J542">
            <v>0</v>
          </cell>
          <cell r="L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H543">
            <v>0</v>
          </cell>
          <cell r="I543">
            <v>0</v>
          </cell>
          <cell r="J543">
            <v>0</v>
          </cell>
          <cell r="L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H544">
            <v>0</v>
          </cell>
          <cell r="I544">
            <v>0</v>
          </cell>
          <cell r="J544">
            <v>0</v>
          </cell>
          <cell r="L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H545">
            <v>0</v>
          </cell>
          <cell r="I545">
            <v>0</v>
          </cell>
          <cell r="J545">
            <v>0</v>
          </cell>
          <cell r="L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H546">
            <v>0</v>
          </cell>
          <cell r="I546">
            <v>0</v>
          </cell>
          <cell r="J546">
            <v>0</v>
          </cell>
          <cell r="L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H547">
            <v>0</v>
          </cell>
          <cell r="I547">
            <v>0</v>
          </cell>
          <cell r="J547">
            <v>0</v>
          </cell>
          <cell r="L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H549">
            <v>0</v>
          </cell>
          <cell r="I549">
            <v>0</v>
          </cell>
          <cell r="J549">
            <v>0</v>
          </cell>
          <cell r="L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H561">
            <v>0</v>
          </cell>
          <cell r="I561">
            <v>0</v>
          </cell>
          <cell r="J561">
            <v>0</v>
          </cell>
          <cell r="L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H563">
            <v>0</v>
          </cell>
          <cell r="I563">
            <v>0</v>
          </cell>
          <cell r="J563">
            <v>0</v>
          </cell>
          <cell r="L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H564">
            <v>0</v>
          </cell>
          <cell r="I564">
            <v>0</v>
          </cell>
          <cell r="J564">
            <v>0</v>
          </cell>
          <cell r="L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H565">
            <v>0</v>
          </cell>
          <cell r="I565">
            <v>0</v>
          </cell>
          <cell r="J565">
            <v>0</v>
          </cell>
          <cell r="L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0</v>
          </cell>
          <cell r="I566">
            <v>0</v>
          </cell>
          <cell r="J566">
            <v>0</v>
          </cell>
          <cell r="L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H567">
            <v>0</v>
          </cell>
          <cell r="I567">
            <v>0</v>
          </cell>
          <cell r="J567">
            <v>0</v>
          </cell>
          <cell r="L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H568">
            <v>0</v>
          </cell>
          <cell r="I568">
            <v>0</v>
          </cell>
          <cell r="J568">
            <v>0</v>
          </cell>
          <cell r="L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0</v>
          </cell>
          <cell r="I569">
            <v>0</v>
          </cell>
          <cell r="J569">
            <v>0</v>
          </cell>
          <cell r="L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0</v>
          </cell>
          <cell r="I570">
            <v>0</v>
          </cell>
          <cell r="J570">
            <v>0</v>
          </cell>
          <cell r="L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0</v>
          </cell>
          <cell r="I571">
            <v>0</v>
          </cell>
          <cell r="J571">
            <v>0</v>
          </cell>
          <cell r="L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H572">
            <v>0</v>
          </cell>
          <cell r="I572">
            <v>0</v>
          </cell>
          <cell r="J572">
            <v>0</v>
          </cell>
          <cell r="L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H573">
            <v>0</v>
          </cell>
          <cell r="I573">
            <v>0</v>
          </cell>
          <cell r="J573">
            <v>0</v>
          </cell>
          <cell r="L573">
            <v>0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H574">
            <v>0</v>
          </cell>
          <cell r="I574">
            <v>0</v>
          </cell>
          <cell r="J574">
            <v>0</v>
          </cell>
          <cell r="L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H575">
            <v>0</v>
          </cell>
          <cell r="I575">
            <v>0</v>
          </cell>
          <cell r="J575">
            <v>0</v>
          </cell>
          <cell r="L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H576">
            <v>0</v>
          </cell>
          <cell r="I576">
            <v>0</v>
          </cell>
          <cell r="J576">
            <v>0</v>
          </cell>
          <cell r="L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H577">
            <v>0</v>
          </cell>
          <cell r="I577">
            <v>0</v>
          </cell>
          <cell r="J577">
            <v>0</v>
          </cell>
          <cell r="L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H578">
            <v>0</v>
          </cell>
          <cell r="I578">
            <v>0</v>
          </cell>
          <cell r="J578">
            <v>0</v>
          </cell>
          <cell r="L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H579">
            <v>0</v>
          </cell>
          <cell r="I579">
            <v>0</v>
          </cell>
          <cell r="J579">
            <v>0</v>
          </cell>
          <cell r="L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H580">
            <v>0</v>
          </cell>
          <cell r="I580">
            <v>0</v>
          </cell>
          <cell r="J580">
            <v>0</v>
          </cell>
          <cell r="L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H581">
            <v>0</v>
          </cell>
          <cell r="I581">
            <v>0</v>
          </cell>
          <cell r="J581">
            <v>0</v>
          </cell>
          <cell r="L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H582">
            <v>0</v>
          </cell>
          <cell r="I582">
            <v>0</v>
          </cell>
          <cell r="J582">
            <v>0</v>
          </cell>
          <cell r="L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H583">
            <v>0</v>
          </cell>
          <cell r="I583">
            <v>0</v>
          </cell>
          <cell r="J583">
            <v>0</v>
          </cell>
          <cell r="L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H584">
            <v>0</v>
          </cell>
          <cell r="I584">
            <v>0</v>
          </cell>
          <cell r="J584">
            <v>0</v>
          </cell>
          <cell r="L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H585">
            <v>0</v>
          </cell>
          <cell r="I585">
            <v>0</v>
          </cell>
          <cell r="J585">
            <v>0</v>
          </cell>
          <cell r="L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H586">
            <v>0</v>
          </cell>
          <cell r="I586">
            <v>0</v>
          </cell>
          <cell r="J586">
            <v>0</v>
          </cell>
          <cell r="L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H587">
            <v>0</v>
          </cell>
          <cell r="I587">
            <v>0</v>
          </cell>
          <cell r="J587">
            <v>0</v>
          </cell>
          <cell r="L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H588">
            <v>0</v>
          </cell>
          <cell r="I588">
            <v>0</v>
          </cell>
          <cell r="J588">
            <v>0</v>
          </cell>
          <cell r="L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H589">
            <v>0</v>
          </cell>
          <cell r="I589">
            <v>0</v>
          </cell>
          <cell r="J589">
            <v>0</v>
          </cell>
          <cell r="L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H590">
            <v>0</v>
          </cell>
          <cell r="I590">
            <v>0</v>
          </cell>
          <cell r="J590">
            <v>0</v>
          </cell>
          <cell r="L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H591">
            <v>0</v>
          </cell>
          <cell r="I591">
            <v>0</v>
          </cell>
          <cell r="J591">
            <v>0</v>
          </cell>
          <cell r="L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H592">
            <v>0</v>
          </cell>
          <cell r="I592">
            <v>0</v>
          </cell>
          <cell r="J592">
            <v>0</v>
          </cell>
          <cell r="L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H593">
            <v>0</v>
          </cell>
          <cell r="I593">
            <v>0</v>
          </cell>
          <cell r="J593">
            <v>0</v>
          </cell>
          <cell r="L593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H600">
            <v>0</v>
          </cell>
          <cell r="I600">
            <v>0</v>
          </cell>
          <cell r="J600">
            <v>0</v>
          </cell>
          <cell r="L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H601">
            <v>0</v>
          </cell>
          <cell r="I601">
            <v>0</v>
          </cell>
          <cell r="J601">
            <v>0</v>
          </cell>
          <cell r="L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H602">
            <v>0</v>
          </cell>
          <cell r="I602">
            <v>0</v>
          </cell>
          <cell r="J602">
            <v>0</v>
          </cell>
          <cell r="L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H603">
            <v>0</v>
          </cell>
          <cell r="I603">
            <v>0</v>
          </cell>
          <cell r="J603">
            <v>0</v>
          </cell>
          <cell r="L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H604">
            <v>0</v>
          </cell>
          <cell r="I604">
            <v>0</v>
          </cell>
          <cell r="J604">
            <v>0</v>
          </cell>
          <cell r="L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H605">
            <v>0</v>
          </cell>
          <cell r="I605">
            <v>0</v>
          </cell>
          <cell r="J605">
            <v>0</v>
          </cell>
          <cell r="L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H606">
            <v>0</v>
          </cell>
          <cell r="I606">
            <v>0</v>
          </cell>
          <cell r="J606">
            <v>0</v>
          </cell>
          <cell r="L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H607">
            <v>0</v>
          </cell>
          <cell r="I607">
            <v>0</v>
          </cell>
          <cell r="J607">
            <v>0</v>
          </cell>
          <cell r="L607">
            <v>0</v>
          </cell>
        </row>
        <row r="608"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H608">
            <v>0</v>
          </cell>
          <cell r="I608">
            <v>0</v>
          </cell>
          <cell r="J608">
            <v>0</v>
          </cell>
          <cell r="L608">
            <v>0</v>
          </cell>
        </row>
        <row r="609"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H609">
            <v>0</v>
          </cell>
          <cell r="I609">
            <v>0</v>
          </cell>
          <cell r="J609">
            <v>0</v>
          </cell>
          <cell r="L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H610">
            <v>0</v>
          </cell>
          <cell r="I610">
            <v>0</v>
          </cell>
          <cell r="J610">
            <v>0</v>
          </cell>
          <cell r="L610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H611">
            <v>0</v>
          </cell>
          <cell r="I611">
            <v>0</v>
          </cell>
          <cell r="J611">
            <v>0</v>
          </cell>
          <cell r="L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H612">
            <v>0</v>
          </cell>
          <cell r="I612">
            <v>0</v>
          </cell>
          <cell r="J612">
            <v>0</v>
          </cell>
          <cell r="L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H613">
            <v>0</v>
          </cell>
          <cell r="I613">
            <v>0</v>
          </cell>
          <cell r="J613">
            <v>0</v>
          </cell>
          <cell r="L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H614">
            <v>0</v>
          </cell>
          <cell r="I614">
            <v>0</v>
          </cell>
          <cell r="J614">
            <v>0</v>
          </cell>
          <cell r="L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H615">
            <v>0</v>
          </cell>
          <cell r="I615">
            <v>0</v>
          </cell>
          <cell r="J615">
            <v>0</v>
          </cell>
          <cell r="L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H616">
            <v>0</v>
          </cell>
          <cell r="I616">
            <v>0</v>
          </cell>
          <cell r="J616">
            <v>0</v>
          </cell>
          <cell r="L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H617">
            <v>0</v>
          </cell>
          <cell r="I617">
            <v>0</v>
          </cell>
          <cell r="J617">
            <v>0</v>
          </cell>
          <cell r="L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H618">
            <v>0</v>
          </cell>
          <cell r="I618">
            <v>0</v>
          </cell>
          <cell r="J618">
            <v>0</v>
          </cell>
          <cell r="L618">
            <v>0</v>
          </cell>
        </row>
        <row r="619"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H619">
            <v>0</v>
          </cell>
          <cell r="I619">
            <v>0</v>
          </cell>
          <cell r="J619">
            <v>0</v>
          </cell>
          <cell r="L619">
            <v>0</v>
          </cell>
        </row>
        <row r="620"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H620">
            <v>0</v>
          </cell>
          <cell r="I620">
            <v>0</v>
          </cell>
          <cell r="J620">
            <v>0</v>
          </cell>
          <cell r="L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H621">
            <v>0</v>
          </cell>
          <cell r="I621">
            <v>0</v>
          </cell>
          <cell r="J621">
            <v>0</v>
          </cell>
          <cell r="L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H622">
            <v>0</v>
          </cell>
          <cell r="I622">
            <v>0</v>
          </cell>
          <cell r="J622">
            <v>0</v>
          </cell>
          <cell r="L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H623">
            <v>0</v>
          </cell>
          <cell r="I623">
            <v>0</v>
          </cell>
          <cell r="J623">
            <v>0</v>
          </cell>
          <cell r="L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H624">
            <v>0</v>
          </cell>
          <cell r="I624">
            <v>0</v>
          </cell>
          <cell r="J624">
            <v>0</v>
          </cell>
          <cell r="L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H625">
            <v>0</v>
          </cell>
          <cell r="I625">
            <v>0</v>
          </cell>
          <cell r="J625">
            <v>0</v>
          </cell>
          <cell r="L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H626">
            <v>0</v>
          </cell>
          <cell r="I626">
            <v>0</v>
          </cell>
          <cell r="J626">
            <v>0</v>
          </cell>
          <cell r="L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H627">
            <v>0</v>
          </cell>
          <cell r="I627">
            <v>0</v>
          </cell>
          <cell r="J627">
            <v>0</v>
          </cell>
          <cell r="L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L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H629">
            <v>0</v>
          </cell>
          <cell r="I629">
            <v>0</v>
          </cell>
          <cell r="J629">
            <v>0</v>
          </cell>
          <cell r="L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H630">
            <v>0</v>
          </cell>
          <cell r="I630">
            <v>0</v>
          </cell>
          <cell r="J630">
            <v>0</v>
          </cell>
          <cell r="L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0</v>
          </cell>
          <cell r="J631">
            <v>0</v>
          </cell>
          <cell r="L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H632">
            <v>0</v>
          </cell>
          <cell r="I632">
            <v>0</v>
          </cell>
          <cell r="J632">
            <v>0</v>
          </cell>
          <cell r="L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H633">
            <v>0</v>
          </cell>
          <cell r="I633">
            <v>0</v>
          </cell>
          <cell r="J633">
            <v>0</v>
          </cell>
          <cell r="L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H634">
            <v>0</v>
          </cell>
          <cell r="I634">
            <v>0</v>
          </cell>
          <cell r="J634">
            <v>0</v>
          </cell>
          <cell r="L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H635">
            <v>0</v>
          </cell>
          <cell r="I635">
            <v>0</v>
          </cell>
          <cell r="J635">
            <v>0</v>
          </cell>
          <cell r="L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H636">
            <v>0</v>
          </cell>
          <cell r="I636">
            <v>0</v>
          </cell>
          <cell r="J636">
            <v>0</v>
          </cell>
          <cell r="L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  <cell r="L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H638">
            <v>0</v>
          </cell>
          <cell r="I638">
            <v>0</v>
          </cell>
          <cell r="J638">
            <v>0</v>
          </cell>
          <cell r="L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H639">
            <v>0</v>
          </cell>
          <cell r="I639">
            <v>0</v>
          </cell>
          <cell r="J639">
            <v>0</v>
          </cell>
          <cell r="L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H640">
            <v>0</v>
          </cell>
          <cell r="I640">
            <v>0</v>
          </cell>
          <cell r="J640">
            <v>0</v>
          </cell>
          <cell r="L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H641">
            <v>0</v>
          </cell>
          <cell r="I641">
            <v>0</v>
          </cell>
          <cell r="J641">
            <v>0</v>
          </cell>
          <cell r="L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H642">
            <v>0</v>
          </cell>
          <cell r="I642">
            <v>0</v>
          </cell>
          <cell r="J642">
            <v>0</v>
          </cell>
          <cell r="L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H643">
            <v>0</v>
          </cell>
          <cell r="I643">
            <v>0</v>
          </cell>
          <cell r="J643">
            <v>0</v>
          </cell>
          <cell r="L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H644">
            <v>0</v>
          </cell>
          <cell r="I644">
            <v>0</v>
          </cell>
          <cell r="J644">
            <v>0</v>
          </cell>
          <cell r="L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H645">
            <v>0</v>
          </cell>
          <cell r="I645">
            <v>0</v>
          </cell>
          <cell r="J645">
            <v>0</v>
          </cell>
          <cell r="L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H646">
            <v>0</v>
          </cell>
          <cell r="I646">
            <v>0</v>
          </cell>
          <cell r="J646">
            <v>0</v>
          </cell>
          <cell r="L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H647">
            <v>0</v>
          </cell>
          <cell r="I647">
            <v>0</v>
          </cell>
          <cell r="J647">
            <v>0</v>
          </cell>
          <cell r="L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H648">
            <v>0</v>
          </cell>
          <cell r="I648">
            <v>0</v>
          </cell>
          <cell r="J648">
            <v>0</v>
          </cell>
          <cell r="L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H649">
            <v>0</v>
          </cell>
          <cell r="I649">
            <v>0</v>
          </cell>
          <cell r="J649">
            <v>0</v>
          </cell>
          <cell r="L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H650">
            <v>0</v>
          </cell>
          <cell r="I650">
            <v>0</v>
          </cell>
          <cell r="J650">
            <v>0</v>
          </cell>
          <cell r="L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H651">
            <v>0</v>
          </cell>
          <cell r="I651">
            <v>0</v>
          </cell>
          <cell r="J651">
            <v>0</v>
          </cell>
          <cell r="L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H652">
            <v>0</v>
          </cell>
          <cell r="I652">
            <v>0</v>
          </cell>
          <cell r="J652">
            <v>0</v>
          </cell>
          <cell r="L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H653">
            <v>0</v>
          </cell>
          <cell r="I653">
            <v>0</v>
          </cell>
          <cell r="J653">
            <v>0</v>
          </cell>
          <cell r="L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H654">
            <v>0</v>
          </cell>
          <cell r="I654">
            <v>0</v>
          </cell>
          <cell r="J654">
            <v>0</v>
          </cell>
          <cell r="L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  <cell r="L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H656">
            <v>0</v>
          </cell>
          <cell r="I656">
            <v>0</v>
          </cell>
          <cell r="J656">
            <v>0</v>
          </cell>
          <cell r="L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H657">
            <v>0</v>
          </cell>
          <cell r="I657">
            <v>0</v>
          </cell>
          <cell r="J657">
            <v>0</v>
          </cell>
          <cell r="L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H658">
            <v>0</v>
          </cell>
          <cell r="I658">
            <v>0</v>
          </cell>
          <cell r="J658">
            <v>0</v>
          </cell>
          <cell r="L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H659">
            <v>0</v>
          </cell>
          <cell r="I659">
            <v>0</v>
          </cell>
          <cell r="J659">
            <v>0</v>
          </cell>
          <cell r="L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H660">
            <v>0</v>
          </cell>
          <cell r="I660">
            <v>0</v>
          </cell>
          <cell r="J660">
            <v>0</v>
          </cell>
          <cell r="L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H661">
            <v>0</v>
          </cell>
          <cell r="I661">
            <v>0</v>
          </cell>
          <cell r="J661">
            <v>0</v>
          </cell>
          <cell r="L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H662">
            <v>0</v>
          </cell>
          <cell r="I662">
            <v>0</v>
          </cell>
          <cell r="J662">
            <v>0</v>
          </cell>
          <cell r="L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H663">
            <v>0</v>
          </cell>
          <cell r="I663">
            <v>0</v>
          </cell>
          <cell r="J663">
            <v>0</v>
          </cell>
          <cell r="L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H664">
            <v>0</v>
          </cell>
          <cell r="I664">
            <v>0</v>
          </cell>
          <cell r="J664">
            <v>0</v>
          </cell>
          <cell r="L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H665">
            <v>0</v>
          </cell>
          <cell r="I665">
            <v>0</v>
          </cell>
          <cell r="J665">
            <v>0</v>
          </cell>
          <cell r="L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H666">
            <v>0</v>
          </cell>
          <cell r="I666">
            <v>0</v>
          </cell>
          <cell r="J666">
            <v>0</v>
          </cell>
          <cell r="L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H667">
            <v>0</v>
          </cell>
          <cell r="I667">
            <v>0</v>
          </cell>
          <cell r="J667">
            <v>0</v>
          </cell>
          <cell r="L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H668">
            <v>0</v>
          </cell>
          <cell r="I668">
            <v>0</v>
          </cell>
          <cell r="J668">
            <v>0</v>
          </cell>
          <cell r="L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H669">
            <v>0</v>
          </cell>
          <cell r="I669">
            <v>0</v>
          </cell>
          <cell r="J669">
            <v>0</v>
          </cell>
          <cell r="L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H670">
            <v>0</v>
          </cell>
          <cell r="I670">
            <v>0</v>
          </cell>
          <cell r="J670">
            <v>0</v>
          </cell>
          <cell r="L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H671">
            <v>0</v>
          </cell>
          <cell r="I671">
            <v>0</v>
          </cell>
          <cell r="J671">
            <v>0</v>
          </cell>
          <cell r="L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H672">
            <v>0</v>
          </cell>
          <cell r="I672">
            <v>0</v>
          </cell>
          <cell r="J672">
            <v>0</v>
          </cell>
          <cell r="L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H673">
            <v>0</v>
          </cell>
          <cell r="I673">
            <v>0</v>
          </cell>
          <cell r="J673">
            <v>0</v>
          </cell>
          <cell r="L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H674">
            <v>0</v>
          </cell>
          <cell r="I674">
            <v>0</v>
          </cell>
          <cell r="J674">
            <v>0</v>
          </cell>
          <cell r="L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  <cell r="L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</row>
        <row r="677"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</row>
        <row r="679"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</row>
        <row r="683"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H683">
            <v>0</v>
          </cell>
          <cell r="I683">
            <v>0</v>
          </cell>
          <cell r="J683">
            <v>0</v>
          </cell>
          <cell r="L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</row>
        <row r="685"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H685">
            <v>0</v>
          </cell>
          <cell r="I685">
            <v>0</v>
          </cell>
          <cell r="J685">
            <v>0</v>
          </cell>
          <cell r="L685">
            <v>0</v>
          </cell>
        </row>
        <row r="686"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</row>
        <row r="687"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H687">
            <v>0</v>
          </cell>
          <cell r="I687">
            <v>0</v>
          </cell>
          <cell r="J687">
            <v>0</v>
          </cell>
          <cell r="L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</row>
        <row r="689"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</row>
        <row r="691"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</row>
        <row r="692"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</row>
        <row r="700"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</row>
        <row r="701"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</row>
        <row r="703"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</row>
        <row r="704"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</row>
        <row r="706"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0</v>
          </cell>
          <cell r="J707">
            <v>0</v>
          </cell>
          <cell r="L707">
            <v>0</v>
          </cell>
        </row>
        <row r="708"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H709">
            <v>0</v>
          </cell>
          <cell r="I709">
            <v>0</v>
          </cell>
          <cell r="J709">
            <v>0</v>
          </cell>
          <cell r="L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</row>
        <row r="713"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H715">
            <v>0</v>
          </cell>
          <cell r="I715">
            <v>0</v>
          </cell>
          <cell r="J715">
            <v>0</v>
          </cell>
          <cell r="L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H716">
            <v>0</v>
          </cell>
          <cell r="I716">
            <v>0</v>
          </cell>
          <cell r="J716">
            <v>0</v>
          </cell>
          <cell r="L716">
            <v>0</v>
          </cell>
        </row>
        <row r="717"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</row>
        <row r="718"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</row>
        <row r="719"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</row>
        <row r="720"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</row>
        <row r="721"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</row>
        <row r="722"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</row>
        <row r="723"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</row>
        <row r="724"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</row>
        <row r="725"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</row>
        <row r="726"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</row>
        <row r="727"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</row>
        <row r="728"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</row>
        <row r="730"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</row>
        <row r="731"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</row>
        <row r="732"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</row>
        <row r="734"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H735">
            <v>0</v>
          </cell>
          <cell r="I735">
            <v>0</v>
          </cell>
          <cell r="J735">
            <v>0</v>
          </cell>
          <cell r="L735">
            <v>0</v>
          </cell>
        </row>
        <row r="736"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</row>
        <row r="737"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H737">
            <v>0</v>
          </cell>
          <cell r="I737">
            <v>0</v>
          </cell>
          <cell r="J737">
            <v>0</v>
          </cell>
          <cell r="L737">
            <v>0</v>
          </cell>
        </row>
        <row r="738"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</row>
        <row r="739"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H739">
            <v>0</v>
          </cell>
          <cell r="I739">
            <v>0</v>
          </cell>
          <cell r="J739">
            <v>0</v>
          </cell>
          <cell r="L739">
            <v>0</v>
          </cell>
        </row>
        <row r="740"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</row>
        <row r="741"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H741">
            <v>0</v>
          </cell>
          <cell r="I741">
            <v>0</v>
          </cell>
          <cell r="J741">
            <v>0</v>
          </cell>
          <cell r="L741">
            <v>0</v>
          </cell>
        </row>
        <row r="742"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  <cell r="L742">
            <v>0</v>
          </cell>
        </row>
        <row r="743"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H743">
            <v>0</v>
          </cell>
          <cell r="I743">
            <v>0</v>
          </cell>
          <cell r="J743">
            <v>0</v>
          </cell>
          <cell r="L743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H744">
            <v>0</v>
          </cell>
          <cell r="I744">
            <v>0</v>
          </cell>
          <cell r="J744">
            <v>0</v>
          </cell>
          <cell r="L744">
            <v>0</v>
          </cell>
        </row>
        <row r="745"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</row>
        <row r="746"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</row>
        <row r="747"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</row>
        <row r="748"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</row>
        <row r="749"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</row>
        <row r="750"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</row>
        <row r="751"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</row>
        <row r="752"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H752">
            <v>0</v>
          </cell>
          <cell r="I752">
            <v>0</v>
          </cell>
          <cell r="J752">
            <v>0</v>
          </cell>
          <cell r="L752">
            <v>0</v>
          </cell>
        </row>
        <row r="753"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H754">
            <v>0</v>
          </cell>
          <cell r="I754">
            <v>0</v>
          </cell>
          <cell r="J754">
            <v>0</v>
          </cell>
          <cell r="L754">
            <v>0</v>
          </cell>
        </row>
        <row r="755"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</row>
        <row r="756"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H756">
            <v>0</v>
          </cell>
          <cell r="I756">
            <v>0</v>
          </cell>
          <cell r="J756">
            <v>0</v>
          </cell>
          <cell r="L756">
            <v>0</v>
          </cell>
        </row>
        <row r="757"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</row>
        <row r="758"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H758">
            <v>0</v>
          </cell>
          <cell r="I758">
            <v>0</v>
          </cell>
          <cell r="J758">
            <v>0</v>
          </cell>
          <cell r="L758">
            <v>0</v>
          </cell>
        </row>
        <row r="759"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H759">
            <v>0</v>
          </cell>
          <cell r="I759">
            <v>0</v>
          </cell>
          <cell r="J759">
            <v>0</v>
          </cell>
          <cell r="L759">
            <v>0</v>
          </cell>
        </row>
        <row r="760">
          <cell r="B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H760">
            <v>0</v>
          </cell>
          <cell r="I760">
            <v>0</v>
          </cell>
          <cell r="J760">
            <v>0</v>
          </cell>
          <cell r="L760">
            <v>0</v>
          </cell>
        </row>
        <row r="761">
          <cell r="B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H761">
            <v>0</v>
          </cell>
          <cell r="I761">
            <v>0</v>
          </cell>
          <cell r="J761">
            <v>0</v>
          </cell>
          <cell r="L761">
            <v>0</v>
          </cell>
        </row>
        <row r="762"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H762">
            <v>0</v>
          </cell>
          <cell r="I762">
            <v>0</v>
          </cell>
          <cell r="J762">
            <v>0</v>
          </cell>
          <cell r="L762">
            <v>0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H763">
            <v>0</v>
          </cell>
          <cell r="I763">
            <v>0</v>
          </cell>
          <cell r="J763">
            <v>0</v>
          </cell>
          <cell r="L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H764">
            <v>0</v>
          </cell>
          <cell r="I764">
            <v>0</v>
          </cell>
          <cell r="J764">
            <v>0</v>
          </cell>
          <cell r="L764">
            <v>0</v>
          </cell>
        </row>
        <row r="765"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H765">
            <v>0</v>
          </cell>
          <cell r="I765">
            <v>0</v>
          </cell>
          <cell r="J765">
            <v>0</v>
          </cell>
          <cell r="L765">
            <v>0</v>
          </cell>
        </row>
        <row r="766"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H766">
            <v>0</v>
          </cell>
          <cell r="I766">
            <v>0</v>
          </cell>
          <cell r="J766">
            <v>0</v>
          </cell>
          <cell r="L766">
            <v>0</v>
          </cell>
        </row>
        <row r="767"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H767">
            <v>0</v>
          </cell>
          <cell r="I767">
            <v>0</v>
          </cell>
          <cell r="J767">
            <v>0</v>
          </cell>
          <cell r="L767">
            <v>0</v>
          </cell>
        </row>
        <row r="768"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H768">
            <v>0</v>
          </cell>
          <cell r="I768">
            <v>0</v>
          </cell>
          <cell r="J768">
            <v>0</v>
          </cell>
          <cell r="L768">
            <v>0</v>
          </cell>
        </row>
        <row r="769"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H769">
            <v>0</v>
          </cell>
          <cell r="I769">
            <v>0</v>
          </cell>
          <cell r="J769">
            <v>0</v>
          </cell>
          <cell r="L769">
            <v>0</v>
          </cell>
        </row>
        <row r="770"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H770">
            <v>0</v>
          </cell>
          <cell r="I770">
            <v>0</v>
          </cell>
          <cell r="J770">
            <v>0</v>
          </cell>
          <cell r="L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H771">
            <v>0</v>
          </cell>
          <cell r="I771">
            <v>0</v>
          </cell>
          <cell r="J771">
            <v>0</v>
          </cell>
          <cell r="L771">
            <v>0</v>
          </cell>
        </row>
        <row r="772"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H772">
            <v>0</v>
          </cell>
          <cell r="I772">
            <v>0</v>
          </cell>
          <cell r="J772">
            <v>0</v>
          </cell>
          <cell r="L772">
            <v>0</v>
          </cell>
        </row>
        <row r="773">
          <cell r="B773">
            <v>0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H773">
            <v>0</v>
          </cell>
          <cell r="I773">
            <v>0</v>
          </cell>
          <cell r="J773">
            <v>0</v>
          </cell>
          <cell r="L773">
            <v>0</v>
          </cell>
        </row>
        <row r="774"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H774">
            <v>0</v>
          </cell>
          <cell r="I774">
            <v>0</v>
          </cell>
          <cell r="J774">
            <v>0</v>
          </cell>
          <cell r="L774">
            <v>0</v>
          </cell>
        </row>
        <row r="775"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H775">
            <v>0</v>
          </cell>
          <cell r="I775">
            <v>0</v>
          </cell>
          <cell r="J775">
            <v>0</v>
          </cell>
          <cell r="L775">
            <v>0</v>
          </cell>
        </row>
        <row r="776"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H776">
            <v>0</v>
          </cell>
          <cell r="I776">
            <v>0</v>
          </cell>
          <cell r="J776">
            <v>0</v>
          </cell>
          <cell r="L776">
            <v>0</v>
          </cell>
        </row>
        <row r="777"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H777">
            <v>0</v>
          </cell>
          <cell r="I777">
            <v>0</v>
          </cell>
          <cell r="J777">
            <v>0</v>
          </cell>
          <cell r="L777">
            <v>0</v>
          </cell>
        </row>
        <row r="778"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H778">
            <v>0</v>
          </cell>
          <cell r="I778">
            <v>0</v>
          </cell>
          <cell r="J778">
            <v>0</v>
          </cell>
          <cell r="L778">
            <v>0</v>
          </cell>
        </row>
        <row r="779"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H779">
            <v>0</v>
          </cell>
          <cell r="I779">
            <v>0</v>
          </cell>
          <cell r="J779">
            <v>0</v>
          </cell>
          <cell r="L779">
            <v>0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0</v>
          </cell>
          <cell r="J780">
            <v>0</v>
          </cell>
          <cell r="L780">
            <v>0</v>
          </cell>
        </row>
        <row r="781"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H781">
            <v>0</v>
          </cell>
          <cell r="I781">
            <v>0</v>
          </cell>
          <cell r="J781">
            <v>0</v>
          </cell>
          <cell r="L781">
            <v>0</v>
          </cell>
        </row>
        <row r="782"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H782">
            <v>0</v>
          </cell>
          <cell r="I782">
            <v>0</v>
          </cell>
          <cell r="J782">
            <v>0</v>
          </cell>
          <cell r="L782">
            <v>0</v>
          </cell>
        </row>
        <row r="783"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H783">
            <v>0</v>
          </cell>
          <cell r="I783">
            <v>0</v>
          </cell>
          <cell r="J783">
            <v>0</v>
          </cell>
          <cell r="L783">
            <v>0</v>
          </cell>
        </row>
        <row r="784">
          <cell r="B784">
            <v>0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H784">
            <v>0</v>
          </cell>
          <cell r="I784">
            <v>0</v>
          </cell>
          <cell r="J784">
            <v>0</v>
          </cell>
          <cell r="L784">
            <v>0</v>
          </cell>
        </row>
        <row r="785"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H785">
            <v>0</v>
          </cell>
          <cell r="I785">
            <v>0</v>
          </cell>
          <cell r="J785">
            <v>0</v>
          </cell>
          <cell r="L785">
            <v>0</v>
          </cell>
        </row>
        <row r="786"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H786">
            <v>0</v>
          </cell>
          <cell r="I786">
            <v>0</v>
          </cell>
          <cell r="J786">
            <v>0</v>
          </cell>
          <cell r="L786">
            <v>0</v>
          </cell>
        </row>
        <row r="787"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H787">
            <v>0</v>
          </cell>
          <cell r="I787">
            <v>0</v>
          </cell>
          <cell r="J787">
            <v>0</v>
          </cell>
          <cell r="L787">
            <v>0</v>
          </cell>
        </row>
        <row r="788"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H788">
            <v>0</v>
          </cell>
          <cell r="I788">
            <v>0</v>
          </cell>
          <cell r="J788">
            <v>0</v>
          </cell>
          <cell r="L788">
            <v>0</v>
          </cell>
        </row>
        <row r="789"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H789">
            <v>0</v>
          </cell>
          <cell r="I789">
            <v>0</v>
          </cell>
          <cell r="J789">
            <v>0</v>
          </cell>
          <cell r="L789">
            <v>0</v>
          </cell>
        </row>
        <row r="790">
          <cell r="B790">
            <v>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H790">
            <v>0</v>
          </cell>
          <cell r="I790">
            <v>0</v>
          </cell>
          <cell r="J790">
            <v>0</v>
          </cell>
          <cell r="L790">
            <v>0</v>
          </cell>
        </row>
        <row r="791"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H791">
            <v>0</v>
          </cell>
          <cell r="I791">
            <v>0</v>
          </cell>
          <cell r="J791">
            <v>0</v>
          </cell>
          <cell r="L791">
            <v>0</v>
          </cell>
        </row>
        <row r="799">
          <cell r="B799">
            <v>560825</v>
          </cell>
          <cell r="C799">
            <v>0</v>
          </cell>
          <cell r="D799">
            <v>560825</v>
          </cell>
          <cell r="E799">
            <v>0</v>
          </cell>
          <cell r="F799">
            <v>0</v>
          </cell>
          <cell r="H799">
            <v>0</v>
          </cell>
          <cell r="I799">
            <v>0</v>
          </cell>
          <cell r="J799">
            <v>0</v>
          </cell>
          <cell r="L799">
            <v>0</v>
          </cell>
        </row>
        <row r="800"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H800">
            <v>0</v>
          </cell>
          <cell r="I800">
            <v>0</v>
          </cell>
          <cell r="J800">
            <v>0</v>
          </cell>
          <cell r="L800">
            <v>0</v>
          </cell>
        </row>
        <row r="801"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H801">
            <v>0</v>
          </cell>
          <cell r="I801">
            <v>0</v>
          </cell>
          <cell r="J801">
            <v>0</v>
          </cell>
          <cell r="L801">
            <v>0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H802">
            <v>0</v>
          </cell>
          <cell r="I802">
            <v>0</v>
          </cell>
          <cell r="J802">
            <v>0</v>
          </cell>
          <cell r="L802">
            <v>0</v>
          </cell>
        </row>
        <row r="803"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H803">
            <v>0</v>
          </cell>
          <cell r="I803">
            <v>0</v>
          </cell>
          <cell r="J803">
            <v>0</v>
          </cell>
          <cell r="L803">
            <v>0</v>
          </cell>
        </row>
        <row r="804"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H804">
            <v>0</v>
          </cell>
          <cell r="I804">
            <v>0</v>
          </cell>
          <cell r="J804">
            <v>0</v>
          </cell>
          <cell r="L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H805">
            <v>0</v>
          </cell>
          <cell r="I805">
            <v>0</v>
          </cell>
          <cell r="J805">
            <v>0</v>
          </cell>
          <cell r="L805">
            <v>0</v>
          </cell>
        </row>
        <row r="806"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H806">
            <v>0</v>
          </cell>
          <cell r="I806">
            <v>0</v>
          </cell>
          <cell r="J806">
            <v>0</v>
          </cell>
          <cell r="L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H807">
            <v>0</v>
          </cell>
          <cell r="I807">
            <v>0</v>
          </cell>
          <cell r="J807">
            <v>0</v>
          </cell>
          <cell r="L807">
            <v>0</v>
          </cell>
        </row>
        <row r="808"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H808">
            <v>0</v>
          </cell>
          <cell r="I808">
            <v>0</v>
          </cell>
          <cell r="J808">
            <v>0</v>
          </cell>
          <cell r="L808">
            <v>0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H809">
            <v>0</v>
          </cell>
          <cell r="I809">
            <v>0</v>
          </cell>
          <cell r="J809">
            <v>0</v>
          </cell>
          <cell r="L809">
            <v>0</v>
          </cell>
        </row>
        <row r="810"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H810">
            <v>0</v>
          </cell>
          <cell r="I810">
            <v>0</v>
          </cell>
          <cell r="J810">
            <v>0</v>
          </cell>
          <cell r="L810">
            <v>0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H811">
            <v>0</v>
          </cell>
          <cell r="I811">
            <v>0</v>
          </cell>
          <cell r="J811">
            <v>0</v>
          </cell>
          <cell r="L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H812">
            <v>0</v>
          </cell>
          <cell r="I812">
            <v>0</v>
          </cell>
          <cell r="J812">
            <v>0</v>
          </cell>
          <cell r="L812">
            <v>0</v>
          </cell>
        </row>
        <row r="813"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H813">
            <v>0</v>
          </cell>
          <cell r="I813">
            <v>0</v>
          </cell>
          <cell r="J813">
            <v>0</v>
          </cell>
          <cell r="L813">
            <v>0</v>
          </cell>
        </row>
        <row r="814"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H814">
            <v>0</v>
          </cell>
          <cell r="I814">
            <v>0</v>
          </cell>
          <cell r="J814">
            <v>0</v>
          </cell>
          <cell r="L814">
            <v>0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H815">
            <v>0</v>
          </cell>
          <cell r="I815">
            <v>0</v>
          </cell>
          <cell r="J815">
            <v>0</v>
          </cell>
          <cell r="L815">
            <v>0</v>
          </cell>
        </row>
        <row r="816"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  <cell r="L816">
            <v>0</v>
          </cell>
        </row>
        <row r="817"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H817">
            <v>0</v>
          </cell>
          <cell r="I817">
            <v>0</v>
          </cell>
          <cell r="J817">
            <v>0</v>
          </cell>
          <cell r="L817">
            <v>0</v>
          </cell>
        </row>
        <row r="818"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H818">
            <v>0</v>
          </cell>
          <cell r="I818">
            <v>0</v>
          </cell>
          <cell r="J818">
            <v>0</v>
          </cell>
          <cell r="L818">
            <v>0</v>
          </cell>
        </row>
        <row r="819"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H819">
            <v>0</v>
          </cell>
          <cell r="I819">
            <v>0</v>
          </cell>
          <cell r="J819">
            <v>0</v>
          </cell>
          <cell r="L819">
            <v>0</v>
          </cell>
        </row>
        <row r="820"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H820">
            <v>0</v>
          </cell>
          <cell r="I820">
            <v>0</v>
          </cell>
          <cell r="J820">
            <v>0</v>
          </cell>
          <cell r="L820">
            <v>0</v>
          </cell>
        </row>
        <row r="821"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H821">
            <v>0</v>
          </cell>
          <cell r="I821">
            <v>0</v>
          </cell>
          <cell r="J821">
            <v>0</v>
          </cell>
          <cell r="L821">
            <v>0</v>
          </cell>
        </row>
        <row r="822"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H822">
            <v>0</v>
          </cell>
          <cell r="I822">
            <v>0</v>
          </cell>
          <cell r="J822">
            <v>0</v>
          </cell>
          <cell r="L822">
            <v>0</v>
          </cell>
        </row>
        <row r="823"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H823">
            <v>0</v>
          </cell>
          <cell r="I823">
            <v>0</v>
          </cell>
          <cell r="J823">
            <v>0</v>
          </cell>
          <cell r="L823">
            <v>0</v>
          </cell>
        </row>
        <row r="824"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H824">
            <v>0</v>
          </cell>
          <cell r="I824">
            <v>0</v>
          </cell>
          <cell r="J824">
            <v>0</v>
          </cell>
          <cell r="L824">
            <v>0</v>
          </cell>
        </row>
        <row r="825"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H825">
            <v>0</v>
          </cell>
          <cell r="I825">
            <v>0</v>
          </cell>
          <cell r="J825">
            <v>0</v>
          </cell>
          <cell r="L825">
            <v>0</v>
          </cell>
        </row>
        <row r="826"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H826">
            <v>0</v>
          </cell>
          <cell r="I826">
            <v>0</v>
          </cell>
          <cell r="J826">
            <v>0</v>
          </cell>
          <cell r="L826">
            <v>0</v>
          </cell>
        </row>
        <row r="827"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H827">
            <v>0</v>
          </cell>
          <cell r="I827">
            <v>0</v>
          </cell>
          <cell r="J827">
            <v>0</v>
          </cell>
          <cell r="L827">
            <v>0</v>
          </cell>
        </row>
        <row r="828"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H828">
            <v>0</v>
          </cell>
          <cell r="I828">
            <v>0</v>
          </cell>
          <cell r="J828">
            <v>0</v>
          </cell>
          <cell r="L828">
            <v>0</v>
          </cell>
        </row>
        <row r="829"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H829">
            <v>0</v>
          </cell>
          <cell r="I829">
            <v>0</v>
          </cell>
          <cell r="J829">
            <v>0</v>
          </cell>
          <cell r="L829">
            <v>0</v>
          </cell>
        </row>
        <row r="830">
          <cell r="B830">
            <v>0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H830">
            <v>0</v>
          </cell>
          <cell r="I830">
            <v>0</v>
          </cell>
          <cell r="J830">
            <v>0</v>
          </cell>
          <cell r="L830">
            <v>0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H831">
            <v>0</v>
          </cell>
          <cell r="I831">
            <v>0</v>
          </cell>
          <cell r="J831">
            <v>0</v>
          </cell>
          <cell r="L831">
            <v>0</v>
          </cell>
        </row>
        <row r="832"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H832">
            <v>0</v>
          </cell>
          <cell r="I832">
            <v>0</v>
          </cell>
          <cell r="J832">
            <v>0</v>
          </cell>
          <cell r="L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H833">
            <v>0</v>
          </cell>
          <cell r="I833">
            <v>0</v>
          </cell>
          <cell r="J833">
            <v>0</v>
          </cell>
          <cell r="L833">
            <v>0</v>
          </cell>
        </row>
        <row r="834"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H834">
            <v>0</v>
          </cell>
          <cell r="I834">
            <v>0</v>
          </cell>
          <cell r="J834">
            <v>0</v>
          </cell>
          <cell r="L834">
            <v>0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H835">
            <v>0</v>
          </cell>
          <cell r="I835">
            <v>0</v>
          </cell>
          <cell r="J835">
            <v>0</v>
          </cell>
          <cell r="L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H836">
            <v>0</v>
          </cell>
          <cell r="I836">
            <v>0</v>
          </cell>
          <cell r="J836">
            <v>0</v>
          </cell>
          <cell r="L836">
            <v>0</v>
          </cell>
        </row>
        <row r="837"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H837">
            <v>0</v>
          </cell>
          <cell r="I837">
            <v>0</v>
          </cell>
          <cell r="J837">
            <v>0</v>
          </cell>
          <cell r="L837">
            <v>0</v>
          </cell>
        </row>
        <row r="838"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H838">
            <v>0</v>
          </cell>
          <cell r="I838">
            <v>0</v>
          </cell>
          <cell r="J838">
            <v>0</v>
          </cell>
          <cell r="L838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H839">
            <v>0</v>
          </cell>
          <cell r="I839">
            <v>0</v>
          </cell>
          <cell r="J839">
            <v>0</v>
          </cell>
          <cell r="L839">
            <v>0</v>
          </cell>
        </row>
        <row r="840"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</row>
        <row r="841"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H841">
            <v>0</v>
          </cell>
          <cell r="I841">
            <v>0</v>
          </cell>
          <cell r="J841">
            <v>0</v>
          </cell>
          <cell r="L841">
            <v>0</v>
          </cell>
        </row>
        <row r="842"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H842">
            <v>0</v>
          </cell>
          <cell r="I842">
            <v>0</v>
          </cell>
          <cell r="J842">
            <v>0</v>
          </cell>
          <cell r="L842">
            <v>0</v>
          </cell>
        </row>
        <row r="843"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H843">
            <v>0</v>
          </cell>
          <cell r="I843">
            <v>0</v>
          </cell>
          <cell r="J843">
            <v>0</v>
          </cell>
          <cell r="L843">
            <v>0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H844">
            <v>0</v>
          </cell>
          <cell r="I844">
            <v>0</v>
          </cell>
          <cell r="J844">
            <v>0</v>
          </cell>
          <cell r="L844">
            <v>0</v>
          </cell>
        </row>
        <row r="845">
          <cell r="B845">
            <v>0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H845">
            <v>0</v>
          </cell>
          <cell r="I845">
            <v>0</v>
          </cell>
          <cell r="J845">
            <v>0</v>
          </cell>
          <cell r="L845">
            <v>0</v>
          </cell>
        </row>
        <row r="846"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0</v>
          </cell>
          <cell r="J846">
            <v>0</v>
          </cell>
          <cell r="L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H847">
            <v>0</v>
          </cell>
          <cell r="I847">
            <v>0</v>
          </cell>
          <cell r="J847">
            <v>0</v>
          </cell>
          <cell r="L847">
            <v>0</v>
          </cell>
        </row>
        <row r="848"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H848">
            <v>0</v>
          </cell>
          <cell r="I848">
            <v>0</v>
          </cell>
          <cell r="J848">
            <v>0</v>
          </cell>
          <cell r="L848">
            <v>0</v>
          </cell>
        </row>
        <row r="849"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H849">
            <v>0</v>
          </cell>
          <cell r="I849">
            <v>0</v>
          </cell>
          <cell r="J849">
            <v>0</v>
          </cell>
          <cell r="L849">
            <v>0</v>
          </cell>
        </row>
        <row r="850"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H850">
            <v>0</v>
          </cell>
          <cell r="I850">
            <v>0</v>
          </cell>
          <cell r="J850">
            <v>0</v>
          </cell>
          <cell r="L850">
            <v>0</v>
          </cell>
        </row>
        <row r="851"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H851">
            <v>0</v>
          </cell>
          <cell r="I851">
            <v>0</v>
          </cell>
          <cell r="J851">
            <v>0</v>
          </cell>
          <cell r="L851">
            <v>0</v>
          </cell>
        </row>
        <row r="852"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H852">
            <v>0</v>
          </cell>
          <cell r="I852">
            <v>0</v>
          </cell>
          <cell r="J852">
            <v>0</v>
          </cell>
          <cell r="L852">
            <v>0</v>
          </cell>
        </row>
        <row r="853"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H853">
            <v>0</v>
          </cell>
          <cell r="I853">
            <v>0</v>
          </cell>
          <cell r="J853">
            <v>0</v>
          </cell>
          <cell r="L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H854">
            <v>0</v>
          </cell>
          <cell r="I854">
            <v>0</v>
          </cell>
          <cell r="J854">
            <v>0</v>
          </cell>
          <cell r="L854">
            <v>0</v>
          </cell>
        </row>
        <row r="855"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H855">
            <v>0</v>
          </cell>
          <cell r="I855">
            <v>0</v>
          </cell>
          <cell r="J855">
            <v>0</v>
          </cell>
          <cell r="L855">
            <v>0</v>
          </cell>
        </row>
        <row r="856">
          <cell r="B856">
            <v>41500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H856">
            <v>0</v>
          </cell>
          <cell r="I856">
            <v>0</v>
          </cell>
          <cell r="J856">
            <v>0</v>
          </cell>
          <cell r="L856">
            <v>41500</v>
          </cell>
        </row>
        <row r="857"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0</v>
          </cell>
          <cell r="J857">
            <v>0</v>
          </cell>
          <cell r="L857">
            <v>0</v>
          </cell>
        </row>
        <row r="858"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H858">
            <v>0</v>
          </cell>
          <cell r="I858">
            <v>0</v>
          </cell>
          <cell r="J858">
            <v>0</v>
          </cell>
          <cell r="L858">
            <v>0</v>
          </cell>
        </row>
        <row r="859"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H859">
            <v>0</v>
          </cell>
          <cell r="I859">
            <v>0</v>
          </cell>
          <cell r="J859">
            <v>0</v>
          </cell>
          <cell r="L859">
            <v>0</v>
          </cell>
        </row>
        <row r="860"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H860">
            <v>0</v>
          </cell>
          <cell r="I860">
            <v>0</v>
          </cell>
          <cell r="J860">
            <v>0</v>
          </cell>
          <cell r="L860">
            <v>0</v>
          </cell>
        </row>
        <row r="861"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H861">
            <v>0</v>
          </cell>
          <cell r="I861">
            <v>0</v>
          </cell>
          <cell r="J861">
            <v>0</v>
          </cell>
          <cell r="L861">
            <v>0</v>
          </cell>
        </row>
        <row r="862"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H862">
            <v>0</v>
          </cell>
          <cell r="I862">
            <v>0</v>
          </cell>
          <cell r="J862">
            <v>0</v>
          </cell>
          <cell r="L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H863">
            <v>0</v>
          </cell>
          <cell r="I863">
            <v>0</v>
          </cell>
          <cell r="J863">
            <v>0</v>
          </cell>
          <cell r="L863">
            <v>0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H864">
            <v>0</v>
          </cell>
          <cell r="I864">
            <v>0</v>
          </cell>
          <cell r="J864">
            <v>0</v>
          </cell>
          <cell r="L864">
            <v>0</v>
          </cell>
        </row>
        <row r="865"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H865">
            <v>0</v>
          </cell>
          <cell r="I865">
            <v>0</v>
          </cell>
          <cell r="J865">
            <v>0</v>
          </cell>
          <cell r="L865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H866">
            <v>0</v>
          </cell>
          <cell r="I866">
            <v>0</v>
          </cell>
          <cell r="J866">
            <v>0</v>
          </cell>
          <cell r="L866">
            <v>0</v>
          </cell>
        </row>
        <row r="867">
          <cell r="B867">
            <v>111600</v>
          </cell>
          <cell r="C867">
            <v>0</v>
          </cell>
          <cell r="D867">
            <v>111600</v>
          </cell>
          <cell r="E867">
            <v>0</v>
          </cell>
          <cell r="F867">
            <v>0</v>
          </cell>
          <cell r="H867">
            <v>0</v>
          </cell>
          <cell r="I867">
            <v>0</v>
          </cell>
          <cell r="J867">
            <v>0</v>
          </cell>
          <cell r="L867">
            <v>0</v>
          </cell>
        </row>
        <row r="868"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H868">
            <v>0</v>
          </cell>
          <cell r="I868">
            <v>0</v>
          </cell>
          <cell r="J868">
            <v>0</v>
          </cell>
          <cell r="L868">
            <v>0</v>
          </cell>
        </row>
        <row r="869"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H869">
            <v>0</v>
          </cell>
          <cell r="I869">
            <v>0</v>
          </cell>
          <cell r="J869">
            <v>0</v>
          </cell>
          <cell r="L869">
            <v>0</v>
          </cell>
        </row>
        <row r="870"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H870">
            <v>0</v>
          </cell>
          <cell r="I870">
            <v>0</v>
          </cell>
          <cell r="J870">
            <v>0</v>
          </cell>
          <cell r="L870">
            <v>0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H871">
            <v>0</v>
          </cell>
          <cell r="I871">
            <v>0</v>
          </cell>
          <cell r="J871">
            <v>0</v>
          </cell>
          <cell r="L871">
            <v>0</v>
          </cell>
        </row>
        <row r="872"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H872">
            <v>0</v>
          </cell>
          <cell r="I872">
            <v>0</v>
          </cell>
          <cell r="J872">
            <v>0</v>
          </cell>
          <cell r="L872">
            <v>0</v>
          </cell>
        </row>
        <row r="873"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H873">
            <v>0</v>
          </cell>
          <cell r="I873">
            <v>0</v>
          </cell>
          <cell r="J873">
            <v>0</v>
          </cell>
          <cell r="L873">
            <v>0</v>
          </cell>
        </row>
        <row r="874"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H874">
            <v>0</v>
          </cell>
          <cell r="I874">
            <v>0</v>
          </cell>
          <cell r="J874">
            <v>0</v>
          </cell>
          <cell r="L874">
            <v>0</v>
          </cell>
        </row>
        <row r="875"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  <cell r="L875">
            <v>0</v>
          </cell>
        </row>
        <row r="876"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H876">
            <v>0</v>
          </cell>
          <cell r="I876">
            <v>0</v>
          </cell>
          <cell r="J876">
            <v>0</v>
          </cell>
          <cell r="L876">
            <v>0</v>
          </cell>
        </row>
        <row r="877"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H877">
            <v>0</v>
          </cell>
          <cell r="I877">
            <v>0</v>
          </cell>
          <cell r="J877">
            <v>0</v>
          </cell>
          <cell r="L877">
            <v>0</v>
          </cell>
        </row>
        <row r="878"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H878">
            <v>0</v>
          </cell>
          <cell r="I878">
            <v>0</v>
          </cell>
          <cell r="J878">
            <v>0</v>
          </cell>
          <cell r="L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  <cell r="L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H880">
            <v>0</v>
          </cell>
          <cell r="I880">
            <v>0</v>
          </cell>
          <cell r="J880">
            <v>0</v>
          </cell>
          <cell r="L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H881">
            <v>0</v>
          </cell>
          <cell r="I881">
            <v>0</v>
          </cell>
          <cell r="J881">
            <v>0</v>
          </cell>
          <cell r="L881">
            <v>0</v>
          </cell>
        </row>
        <row r="882"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H882">
            <v>0</v>
          </cell>
          <cell r="I882">
            <v>0</v>
          </cell>
          <cell r="J882">
            <v>0</v>
          </cell>
          <cell r="L882">
            <v>0</v>
          </cell>
        </row>
        <row r="883">
          <cell r="B883">
            <v>100000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H883">
            <v>0</v>
          </cell>
          <cell r="I883">
            <v>80000</v>
          </cell>
          <cell r="J883">
            <v>0</v>
          </cell>
          <cell r="L883">
            <v>20000</v>
          </cell>
        </row>
        <row r="884"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H884">
            <v>0</v>
          </cell>
          <cell r="I884">
            <v>0</v>
          </cell>
          <cell r="J884">
            <v>0</v>
          </cell>
          <cell r="L884">
            <v>0</v>
          </cell>
        </row>
        <row r="885"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H885">
            <v>0</v>
          </cell>
          <cell r="I885">
            <v>0</v>
          </cell>
          <cell r="J885">
            <v>0</v>
          </cell>
          <cell r="L885">
            <v>0</v>
          </cell>
        </row>
        <row r="886"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H886">
            <v>0</v>
          </cell>
          <cell r="I886">
            <v>0</v>
          </cell>
          <cell r="J886">
            <v>0</v>
          </cell>
          <cell r="L886">
            <v>0</v>
          </cell>
        </row>
        <row r="887"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H887">
            <v>0</v>
          </cell>
          <cell r="I887">
            <v>0</v>
          </cell>
          <cell r="J887">
            <v>0</v>
          </cell>
          <cell r="L887">
            <v>0</v>
          </cell>
        </row>
        <row r="888"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H888">
            <v>0</v>
          </cell>
          <cell r="I888">
            <v>0</v>
          </cell>
          <cell r="J888">
            <v>0</v>
          </cell>
          <cell r="L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0</v>
          </cell>
          <cell r="J889">
            <v>0</v>
          </cell>
          <cell r="L889">
            <v>0</v>
          </cell>
        </row>
        <row r="890"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H890">
            <v>0</v>
          </cell>
          <cell r="I890">
            <v>0</v>
          </cell>
          <cell r="J890">
            <v>0</v>
          </cell>
          <cell r="L890">
            <v>0</v>
          </cell>
        </row>
        <row r="891"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H891">
            <v>0</v>
          </cell>
          <cell r="I891">
            <v>0</v>
          </cell>
          <cell r="J891">
            <v>0</v>
          </cell>
          <cell r="L891">
            <v>0</v>
          </cell>
        </row>
        <row r="898"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H898">
            <v>0</v>
          </cell>
          <cell r="I898">
            <v>0</v>
          </cell>
          <cell r="J898">
            <v>0</v>
          </cell>
          <cell r="L898">
            <v>0</v>
          </cell>
        </row>
        <row r="899"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H899">
            <v>0</v>
          </cell>
          <cell r="I899">
            <v>0</v>
          </cell>
          <cell r="J899">
            <v>0</v>
          </cell>
          <cell r="L899">
            <v>0</v>
          </cell>
        </row>
        <row r="900"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H900">
            <v>0</v>
          </cell>
          <cell r="I900">
            <v>0</v>
          </cell>
          <cell r="J900">
            <v>0</v>
          </cell>
          <cell r="L900">
            <v>0</v>
          </cell>
        </row>
        <row r="901"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H901">
            <v>0</v>
          </cell>
          <cell r="I901">
            <v>0</v>
          </cell>
          <cell r="J901">
            <v>0</v>
          </cell>
          <cell r="L901">
            <v>0</v>
          </cell>
        </row>
        <row r="902"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H902">
            <v>0</v>
          </cell>
          <cell r="I902">
            <v>0</v>
          </cell>
          <cell r="J902">
            <v>0</v>
          </cell>
          <cell r="L902">
            <v>0</v>
          </cell>
        </row>
        <row r="903"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H903">
            <v>0</v>
          </cell>
          <cell r="I903">
            <v>0</v>
          </cell>
          <cell r="J903">
            <v>0</v>
          </cell>
          <cell r="L903">
            <v>0</v>
          </cell>
        </row>
        <row r="904"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H904">
            <v>0</v>
          </cell>
          <cell r="I904">
            <v>0</v>
          </cell>
          <cell r="J904">
            <v>0</v>
          </cell>
          <cell r="L904">
            <v>0</v>
          </cell>
        </row>
        <row r="905"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H905">
            <v>0</v>
          </cell>
          <cell r="I905">
            <v>0</v>
          </cell>
          <cell r="J905">
            <v>0</v>
          </cell>
          <cell r="L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H906">
            <v>0</v>
          </cell>
          <cell r="I906">
            <v>0</v>
          </cell>
          <cell r="J906">
            <v>0</v>
          </cell>
          <cell r="L906">
            <v>0</v>
          </cell>
        </row>
        <row r="907"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H907">
            <v>0</v>
          </cell>
          <cell r="I907">
            <v>0</v>
          </cell>
          <cell r="J907">
            <v>0</v>
          </cell>
          <cell r="L907">
            <v>0</v>
          </cell>
        </row>
        <row r="908"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H908">
            <v>0</v>
          </cell>
          <cell r="I908">
            <v>0</v>
          </cell>
          <cell r="J908">
            <v>0</v>
          </cell>
          <cell r="L908">
            <v>0</v>
          </cell>
        </row>
        <row r="909"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H909">
            <v>0</v>
          </cell>
          <cell r="I909">
            <v>0</v>
          </cell>
          <cell r="J909">
            <v>0</v>
          </cell>
          <cell r="L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H910">
            <v>0</v>
          </cell>
          <cell r="I910">
            <v>0</v>
          </cell>
          <cell r="J910">
            <v>0</v>
          </cell>
          <cell r="L910">
            <v>0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H911">
            <v>0</v>
          </cell>
          <cell r="I911">
            <v>0</v>
          </cell>
          <cell r="J911">
            <v>0</v>
          </cell>
          <cell r="L911">
            <v>0</v>
          </cell>
        </row>
        <row r="912"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H912">
            <v>0</v>
          </cell>
          <cell r="I912">
            <v>0</v>
          </cell>
          <cell r="J912">
            <v>0</v>
          </cell>
          <cell r="L912">
            <v>0</v>
          </cell>
        </row>
        <row r="913"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H913">
            <v>0</v>
          </cell>
          <cell r="I913">
            <v>0</v>
          </cell>
          <cell r="J913">
            <v>0</v>
          </cell>
          <cell r="L913">
            <v>0</v>
          </cell>
        </row>
        <row r="914"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H914">
            <v>0</v>
          </cell>
          <cell r="I914">
            <v>0</v>
          </cell>
          <cell r="J914">
            <v>0</v>
          </cell>
          <cell r="L914">
            <v>0</v>
          </cell>
        </row>
        <row r="915"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H915">
            <v>0</v>
          </cell>
          <cell r="I915">
            <v>0</v>
          </cell>
          <cell r="J915">
            <v>0</v>
          </cell>
          <cell r="L915">
            <v>0</v>
          </cell>
        </row>
        <row r="916"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H916">
            <v>0</v>
          </cell>
          <cell r="I916">
            <v>0</v>
          </cell>
          <cell r="J916">
            <v>0</v>
          </cell>
          <cell r="L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H917">
            <v>0</v>
          </cell>
          <cell r="I917">
            <v>0</v>
          </cell>
          <cell r="J917">
            <v>0</v>
          </cell>
          <cell r="L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H918">
            <v>0</v>
          </cell>
          <cell r="I918">
            <v>0</v>
          </cell>
          <cell r="J918">
            <v>0</v>
          </cell>
          <cell r="L918">
            <v>0</v>
          </cell>
        </row>
        <row r="919"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H919">
            <v>0</v>
          </cell>
          <cell r="I919">
            <v>0</v>
          </cell>
          <cell r="J919">
            <v>0</v>
          </cell>
          <cell r="L919">
            <v>0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H920">
            <v>0</v>
          </cell>
          <cell r="I920">
            <v>0</v>
          </cell>
          <cell r="J920">
            <v>0</v>
          </cell>
          <cell r="L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H921">
            <v>0</v>
          </cell>
          <cell r="I921">
            <v>0</v>
          </cell>
          <cell r="J921">
            <v>0</v>
          </cell>
          <cell r="L921">
            <v>0</v>
          </cell>
        </row>
        <row r="922"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H922">
            <v>0</v>
          </cell>
          <cell r="I922">
            <v>0</v>
          </cell>
          <cell r="J922">
            <v>0</v>
          </cell>
          <cell r="L922">
            <v>0</v>
          </cell>
        </row>
        <row r="923"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H923">
            <v>0</v>
          </cell>
          <cell r="I923">
            <v>0</v>
          </cell>
          <cell r="J923">
            <v>0</v>
          </cell>
          <cell r="L923">
            <v>0</v>
          </cell>
        </row>
        <row r="924"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H924">
            <v>0</v>
          </cell>
          <cell r="I924">
            <v>0</v>
          </cell>
          <cell r="J924">
            <v>0</v>
          </cell>
          <cell r="L924">
            <v>0</v>
          </cell>
        </row>
        <row r="925"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H925">
            <v>0</v>
          </cell>
          <cell r="I925">
            <v>0</v>
          </cell>
          <cell r="J925">
            <v>0</v>
          </cell>
          <cell r="L925">
            <v>0</v>
          </cell>
        </row>
        <row r="926"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H926">
            <v>0</v>
          </cell>
          <cell r="I926">
            <v>0</v>
          </cell>
          <cell r="J926">
            <v>0</v>
          </cell>
          <cell r="L926">
            <v>0</v>
          </cell>
        </row>
        <row r="927"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H927">
            <v>0</v>
          </cell>
          <cell r="I927">
            <v>0</v>
          </cell>
          <cell r="J927">
            <v>0</v>
          </cell>
          <cell r="L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H928">
            <v>0</v>
          </cell>
          <cell r="I928">
            <v>0</v>
          </cell>
          <cell r="J928">
            <v>0</v>
          </cell>
          <cell r="L928">
            <v>0</v>
          </cell>
        </row>
        <row r="929"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H929">
            <v>0</v>
          </cell>
          <cell r="I929">
            <v>0</v>
          </cell>
          <cell r="J929">
            <v>0</v>
          </cell>
          <cell r="L929">
            <v>0</v>
          </cell>
        </row>
        <row r="930"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H930">
            <v>0</v>
          </cell>
          <cell r="I930">
            <v>0</v>
          </cell>
          <cell r="J930">
            <v>0</v>
          </cell>
          <cell r="L930">
            <v>0</v>
          </cell>
        </row>
        <row r="931"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H931">
            <v>0</v>
          </cell>
          <cell r="I931">
            <v>0</v>
          </cell>
          <cell r="J931">
            <v>0</v>
          </cell>
          <cell r="L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H932">
            <v>0</v>
          </cell>
          <cell r="I932">
            <v>0</v>
          </cell>
          <cell r="J932">
            <v>0</v>
          </cell>
          <cell r="L932">
            <v>0</v>
          </cell>
        </row>
        <row r="933"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H933">
            <v>0</v>
          </cell>
          <cell r="I933">
            <v>0</v>
          </cell>
          <cell r="J933">
            <v>0</v>
          </cell>
          <cell r="L933">
            <v>0</v>
          </cell>
        </row>
        <row r="934"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H934">
            <v>0</v>
          </cell>
          <cell r="I934">
            <v>0</v>
          </cell>
          <cell r="J934">
            <v>0</v>
          </cell>
          <cell r="L934">
            <v>0</v>
          </cell>
        </row>
        <row r="935"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H935">
            <v>0</v>
          </cell>
          <cell r="I935">
            <v>0</v>
          </cell>
          <cell r="J935">
            <v>0</v>
          </cell>
          <cell r="L935">
            <v>0</v>
          </cell>
        </row>
        <row r="936"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H936">
            <v>0</v>
          </cell>
          <cell r="I936">
            <v>0</v>
          </cell>
          <cell r="J936">
            <v>0</v>
          </cell>
          <cell r="L936">
            <v>0</v>
          </cell>
        </row>
        <row r="937"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H937">
            <v>0</v>
          </cell>
          <cell r="I937">
            <v>0</v>
          </cell>
          <cell r="J937">
            <v>0</v>
          </cell>
          <cell r="L937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H938">
            <v>0</v>
          </cell>
          <cell r="I938">
            <v>0</v>
          </cell>
          <cell r="J938">
            <v>0</v>
          </cell>
          <cell r="L938">
            <v>0</v>
          </cell>
        </row>
        <row r="939"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H939">
            <v>0</v>
          </cell>
          <cell r="I939">
            <v>0</v>
          </cell>
          <cell r="J939">
            <v>0</v>
          </cell>
          <cell r="L939">
            <v>0</v>
          </cell>
        </row>
        <row r="940"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H940">
            <v>0</v>
          </cell>
          <cell r="I940">
            <v>0</v>
          </cell>
          <cell r="J940">
            <v>0</v>
          </cell>
          <cell r="L940">
            <v>0</v>
          </cell>
        </row>
        <row r="941"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H941">
            <v>0</v>
          </cell>
          <cell r="I941">
            <v>0</v>
          </cell>
          <cell r="J941">
            <v>0</v>
          </cell>
          <cell r="L941">
            <v>0</v>
          </cell>
        </row>
        <row r="942"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H942">
            <v>0</v>
          </cell>
          <cell r="I942">
            <v>0</v>
          </cell>
          <cell r="J942">
            <v>0</v>
          </cell>
          <cell r="L942">
            <v>0</v>
          </cell>
        </row>
        <row r="943"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H943">
            <v>0</v>
          </cell>
          <cell r="I943">
            <v>0</v>
          </cell>
          <cell r="J943">
            <v>0</v>
          </cell>
          <cell r="L943">
            <v>0</v>
          </cell>
        </row>
        <row r="944"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H944">
            <v>0</v>
          </cell>
          <cell r="I944">
            <v>0</v>
          </cell>
          <cell r="J944">
            <v>0</v>
          </cell>
          <cell r="L944">
            <v>0</v>
          </cell>
        </row>
        <row r="945"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H945">
            <v>0</v>
          </cell>
          <cell r="I945">
            <v>0</v>
          </cell>
          <cell r="J945">
            <v>0</v>
          </cell>
          <cell r="L945">
            <v>0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H946">
            <v>0</v>
          </cell>
          <cell r="I946">
            <v>0</v>
          </cell>
          <cell r="J946">
            <v>0</v>
          </cell>
          <cell r="L946">
            <v>0</v>
          </cell>
        </row>
        <row r="947"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H947">
            <v>0</v>
          </cell>
          <cell r="I947">
            <v>0</v>
          </cell>
          <cell r="J947">
            <v>0</v>
          </cell>
          <cell r="L947">
            <v>0</v>
          </cell>
        </row>
        <row r="948"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H948">
            <v>0</v>
          </cell>
          <cell r="I948">
            <v>0</v>
          </cell>
          <cell r="J948">
            <v>0</v>
          </cell>
          <cell r="L948">
            <v>0</v>
          </cell>
        </row>
        <row r="949"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H949">
            <v>0</v>
          </cell>
          <cell r="I949">
            <v>0</v>
          </cell>
          <cell r="J949">
            <v>0</v>
          </cell>
          <cell r="L949">
            <v>0</v>
          </cell>
        </row>
        <row r="950"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H950">
            <v>0</v>
          </cell>
          <cell r="I950">
            <v>0</v>
          </cell>
          <cell r="J950">
            <v>0</v>
          </cell>
          <cell r="L950">
            <v>0</v>
          </cell>
        </row>
        <row r="951"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H951">
            <v>0</v>
          </cell>
          <cell r="I951">
            <v>0</v>
          </cell>
          <cell r="J951">
            <v>0</v>
          </cell>
          <cell r="L951">
            <v>0</v>
          </cell>
        </row>
        <row r="952"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H952">
            <v>0</v>
          </cell>
          <cell r="I952">
            <v>0</v>
          </cell>
          <cell r="J952">
            <v>0</v>
          </cell>
          <cell r="L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H953">
            <v>0</v>
          </cell>
          <cell r="I953">
            <v>0</v>
          </cell>
          <cell r="J953">
            <v>0</v>
          </cell>
          <cell r="L953">
            <v>0</v>
          </cell>
        </row>
        <row r="954"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0</v>
          </cell>
          <cell r="L954">
            <v>0</v>
          </cell>
        </row>
        <row r="955"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H955">
            <v>0</v>
          </cell>
          <cell r="I955">
            <v>0</v>
          </cell>
          <cell r="J955">
            <v>0</v>
          </cell>
          <cell r="L955">
            <v>0</v>
          </cell>
        </row>
        <row r="956"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H956">
            <v>0</v>
          </cell>
          <cell r="I956">
            <v>0</v>
          </cell>
          <cell r="J956">
            <v>0</v>
          </cell>
          <cell r="L956">
            <v>0</v>
          </cell>
        </row>
        <row r="957"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H957">
            <v>0</v>
          </cell>
          <cell r="I957">
            <v>0</v>
          </cell>
          <cell r="J957">
            <v>0</v>
          </cell>
          <cell r="L957">
            <v>0</v>
          </cell>
        </row>
        <row r="958"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H958">
            <v>0</v>
          </cell>
          <cell r="I958">
            <v>0</v>
          </cell>
          <cell r="J958">
            <v>0</v>
          </cell>
          <cell r="L958">
            <v>0</v>
          </cell>
        </row>
        <row r="959"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H959">
            <v>0</v>
          </cell>
          <cell r="I959">
            <v>0</v>
          </cell>
          <cell r="J959">
            <v>0</v>
          </cell>
          <cell r="L959">
            <v>0</v>
          </cell>
        </row>
        <row r="960"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H960">
            <v>0</v>
          </cell>
          <cell r="I960">
            <v>0</v>
          </cell>
          <cell r="J960">
            <v>0</v>
          </cell>
          <cell r="L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  <cell r="L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  <cell r="L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H963">
            <v>0</v>
          </cell>
          <cell r="I963">
            <v>0</v>
          </cell>
          <cell r="J963">
            <v>0</v>
          </cell>
          <cell r="L963">
            <v>0</v>
          </cell>
        </row>
        <row r="964"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H964">
            <v>0</v>
          </cell>
          <cell r="I964">
            <v>0</v>
          </cell>
          <cell r="J964">
            <v>0</v>
          </cell>
          <cell r="L964">
            <v>0</v>
          </cell>
        </row>
        <row r="965"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H965">
            <v>0</v>
          </cell>
          <cell r="I965">
            <v>0</v>
          </cell>
          <cell r="J965">
            <v>0</v>
          </cell>
          <cell r="L965">
            <v>0</v>
          </cell>
        </row>
        <row r="966"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H966">
            <v>0</v>
          </cell>
          <cell r="I966">
            <v>0</v>
          </cell>
          <cell r="J966">
            <v>0</v>
          </cell>
          <cell r="L966">
            <v>0</v>
          </cell>
        </row>
        <row r="967"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H967">
            <v>0</v>
          </cell>
          <cell r="I967">
            <v>0</v>
          </cell>
          <cell r="J967">
            <v>0</v>
          </cell>
          <cell r="L967">
            <v>0</v>
          </cell>
        </row>
        <row r="968"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H968">
            <v>0</v>
          </cell>
          <cell r="I968">
            <v>0</v>
          </cell>
          <cell r="J968">
            <v>0</v>
          </cell>
          <cell r="L968">
            <v>0</v>
          </cell>
        </row>
        <row r="969"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H969">
            <v>0</v>
          </cell>
          <cell r="I969">
            <v>0</v>
          </cell>
          <cell r="J969">
            <v>0</v>
          </cell>
          <cell r="L969">
            <v>0</v>
          </cell>
        </row>
        <row r="970"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H970">
            <v>0</v>
          </cell>
          <cell r="I970">
            <v>0</v>
          </cell>
          <cell r="J970">
            <v>0</v>
          </cell>
          <cell r="L970">
            <v>0</v>
          </cell>
        </row>
        <row r="971"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H971">
            <v>0</v>
          </cell>
          <cell r="I971">
            <v>0</v>
          </cell>
          <cell r="J971">
            <v>0</v>
          </cell>
          <cell r="L971">
            <v>0</v>
          </cell>
        </row>
        <row r="972"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H972">
            <v>0</v>
          </cell>
          <cell r="I972">
            <v>0</v>
          </cell>
          <cell r="J972">
            <v>0</v>
          </cell>
          <cell r="L972">
            <v>0</v>
          </cell>
        </row>
        <row r="973"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H973">
            <v>0</v>
          </cell>
          <cell r="I973">
            <v>0</v>
          </cell>
          <cell r="J973">
            <v>0</v>
          </cell>
          <cell r="L973">
            <v>0</v>
          </cell>
        </row>
        <row r="974"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H974">
            <v>0</v>
          </cell>
          <cell r="I974">
            <v>0</v>
          </cell>
          <cell r="J974">
            <v>0</v>
          </cell>
          <cell r="L974">
            <v>0</v>
          </cell>
        </row>
        <row r="975"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H975">
            <v>0</v>
          </cell>
          <cell r="I975">
            <v>0</v>
          </cell>
          <cell r="J975">
            <v>0</v>
          </cell>
          <cell r="L975">
            <v>0</v>
          </cell>
        </row>
        <row r="976"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H976">
            <v>0</v>
          </cell>
          <cell r="I976">
            <v>0</v>
          </cell>
          <cell r="J976">
            <v>0</v>
          </cell>
          <cell r="L976">
            <v>0</v>
          </cell>
        </row>
        <row r="977"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H977">
            <v>0</v>
          </cell>
          <cell r="I977">
            <v>0</v>
          </cell>
          <cell r="J977">
            <v>0</v>
          </cell>
          <cell r="L977">
            <v>0</v>
          </cell>
        </row>
        <row r="978"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H978">
            <v>0</v>
          </cell>
          <cell r="I978">
            <v>0</v>
          </cell>
          <cell r="J978">
            <v>0</v>
          </cell>
          <cell r="L978">
            <v>0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H979">
            <v>0</v>
          </cell>
          <cell r="I979">
            <v>0</v>
          </cell>
          <cell r="J979">
            <v>0</v>
          </cell>
          <cell r="L979">
            <v>0</v>
          </cell>
        </row>
        <row r="980"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H980">
            <v>0</v>
          </cell>
          <cell r="I980">
            <v>0</v>
          </cell>
          <cell r="J980">
            <v>0</v>
          </cell>
          <cell r="L980">
            <v>0</v>
          </cell>
        </row>
        <row r="981"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H981">
            <v>0</v>
          </cell>
          <cell r="I981">
            <v>0</v>
          </cell>
          <cell r="J981">
            <v>0</v>
          </cell>
          <cell r="L981">
            <v>0</v>
          </cell>
        </row>
        <row r="982"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H982">
            <v>0</v>
          </cell>
          <cell r="I982">
            <v>0</v>
          </cell>
          <cell r="J982">
            <v>0</v>
          </cell>
          <cell r="L982">
            <v>0</v>
          </cell>
        </row>
        <row r="983"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H983">
            <v>0</v>
          </cell>
          <cell r="I983">
            <v>0</v>
          </cell>
          <cell r="J983">
            <v>0</v>
          </cell>
          <cell r="L983">
            <v>0</v>
          </cell>
        </row>
        <row r="984"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H984">
            <v>0</v>
          </cell>
          <cell r="I984">
            <v>0</v>
          </cell>
          <cell r="J984">
            <v>0</v>
          </cell>
          <cell r="L984">
            <v>0</v>
          </cell>
        </row>
        <row r="985"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H985">
            <v>0</v>
          </cell>
          <cell r="I985">
            <v>0</v>
          </cell>
          <cell r="J985">
            <v>0</v>
          </cell>
          <cell r="L985">
            <v>0</v>
          </cell>
        </row>
        <row r="986"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H986">
            <v>0</v>
          </cell>
          <cell r="I986">
            <v>0</v>
          </cell>
          <cell r="J986">
            <v>0</v>
          </cell>
          <cell r="L986">
            <v>0</v>
          </cell>
        </row>
        <row r="987"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H987">
            <v>0</v>
          </cell>
          <cell r="I987">
            <v>0</v>
          </cell>
          <cell r="J987">
            <v>0</v>
          </cell>
          <cell r="L987">
            <v>0</v>
          </cell>
        </row>
        <row r="988"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H988">
            <v>0</v>
          </cell>
          <cell r="I988">
            <v>0</v>
          </cell>
          <cell r="J988">
            <v>0</v>
          </cell>
          <cell r="L988">
            <v>0</v>
          </cell>
        </row>
        <row r="989"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H989">
            <v>0</v>
          </cell>
          <cell r="I989">
            <v>0</v>
          </cell>
          <cell r="J989">
            <v>0</v>
          </cell>
          <cell r="L989">
            <v>0</v>
          </cell>
        </row>
        <row r="990"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H990">
            <v>0</v>
          </cell>
          <cell r="I990">
            <v>0</v>
          </cell>
          <cell r="J990">
            <v>0</v>
          </cell>
          <cell r="L990">
            <v>0</v>
          </cell>
        </row>
        <row r="997"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H997">
            <v>0</v>
          </cell>
          <cell r="I997">
            <v>0</v>
          </cell>
          <cell r="J997">
            <v>0</v>
          </cell>
          <cell r="L997">
            <v>0</v>
          </cell>
        </row>
        <row r="998"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H998">
            <v>0</v>
          </cell>
          <cell r="I998">
            <v>0</v>
          </cell>
          <cell r="J998">
            <v>0</v>
          </cell>
          <cell r="L998">
            <v>0</v>
          </cell>
        </row>
        <row r="999"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H999">
            <v>0</v>
          </cell>
          <cell r="I999">
            <v>0</v>
          </cell>
          <cell r="J999">
            <v>0</v>
          </cell>
          <cell r="L999">
            <v>0</v>
          </cell>
        </row>
        <row r="1000"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H1000">
            <v>0</v>
          </cell>
          <cell r="I1000">
            <v>0</v>
          </cell>
          <cell r="J1000">
            <v>0</v>
          </cell>
          <cell r="L1000">
            <v>0</v>
          </cell>
        </row>
        <row r="1001"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H1001">
            <v>0</v>
          </cell>
          <cell r="I1001">
            <v>0</v>
          </cell>
          <cell r="J1001">
            <v>0</v>
          </cell>
          <cell r="L1001">
            <v>0</v>
          </cell>
        </row>
        <row r="1002"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H1002">
            <v>0</v>
          </cell>
          <cell r="I1002">
            <v>0</v>
          </cell>
          <cell r="J1002">
            <v>0</v>
          </cell>
          <cell r="L1002">
            <v>0</v>
          </cell>
        </row>
        <row r="1003"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H1003">
            <v>0</v>
          </cell>
          <cell r="I1003">
            <v>0</v>
          </cell>
          <cell r="J1003">
            <v>0</v>
          </cell>
          <cell r="L1003">
            <v>0</v>
          </cell>
        </row>
        <row r="1004"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H1004">
            <v>0</v>
          </cell>
          <cell r="I1004">
            <v>0</v>
          </cell>
          <cell r="J1004">
            <v>0</v>
          </cell>
          <cell r="L1004">
            <v>0</v>
          </cell>
        </row>
        <row r="1005"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H1005">
            <v>0</v>
          </cell>
          <cell r="I1005">
            <v>0</v>
          </cell>
          <cell r="J1005">
            <v>0</v>
          </cell>
          <cell r="L1005">
            <v>0</v>
          </cell>
        </row>
        <row r="1006"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H1006">
            <v>0</v>
          </cell>
          <cell r="I1006">
            <v>0</v>
          </cell>
          <cell r="J1006">
            <v>0</v>
          </cell>
          <cell r="L1006">
            <v>0</v>
          </cell>
        </row>
        <row r="1007"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H1007">
            <v>0</v>
          </cell>
          <cell r="I1007">
            <v>0</v>
          </cell>
          <cell r="J1007">
            <v>0</v>
          </cell>
          <cell r="L1007">
            <v>0</v>
          </cell>
        </row>
        <row r="1008"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H1008">
            <v>0</v>
          </cell>
          <cell r="I1008">
            <v>0</v>
          </cell>
          <cell r="J1008">
            <v>0</v>
          </cell>
          <cell r="L1008">
            <v>0</v>
          </cell>
        </row>
        <row r="1009"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H1009">
            <v>0</v>
          </cell>
          <cell r="I1009">
            <v>0</v>
          </cell>
          <cell r="J1009">
            <v>0</v>
          </cell>
          <cell r="L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H1010">
            <v>0</v>
          </cell>
          <cell r="I1010">
            <v>0</v>
          </cell>
          <cell r="J1010">
            <v>0</v>
          </cell>
          <cell r="L1010">
            <v>0</v>
          </cell>
        </row>
        <row r="1011">
          <cell r="B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H1011">
            <v>0</v>
          </cell>
          <cell r="I1011">
            <v>0</v>
          </cell>
          <cell r="J1011">
            <v>0</v>
          </cell>
          <cell r="L1011">
            <v>0</v>
          </cell>
        </row>
        <row r="1012"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H1012">
            <v>0</v>
          </cell>
          <cell r="I1012">
            <v>0</v>
          </cell>
          <cell r="J1012">
            <v>0</v>
          </cell>
          <cell r="L1012">
            <v>0</v>
          </cell>
        </row>
        <row r="1013"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H1013">
            <v>0</v>
          </cell>
          <cell r="I1013">
            <v>0</v>
          </cell>
          <cell r="J1013">
            <v>0</v>
          </cell>
          <cell r="L1013">
            <v>0</v>
          </cell>
        </row>
        <row r="1014"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H1014">
            <v>0</v>
          </cell>
          <cell r="I1014">
            <v>0</v>
          </cell>
          <cell r="J1014">
            <v>0</v>
          </cell>
          <cell r="L1014">
            <v>0</v>
          </cell>
        </row>
        <row r="1015"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H1015">
            <v>0</v>
          </cell>
          <cell r="I1015">
            <v>0</v>
          </cell>
          <cell r="J1015">
            <v>0</v>
          </cell>
          <cell r="L1015">
            <v>0</v>
          </cell>
        </row>
        <row r="1016"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H1016">
            <v>0</v>
          </cell>
          <cell r="I1016">
            <v>0</v>
          </cell>
          <cell r="J1016">
            <v>0</v>
          </cell>
          <cell r="L1016">
            <v>0</v>
          </cell>
        </row>
        <row r="1017"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H1017">
            <v>0</v>
          </cell>
          <cell r="I1017">
            <v>0</v>
          </cell>
          <cell r="J1017">
            <v>0</v>
          </cell>
          <cell r="L1017">
            <v>0</v>
          </cell>
        </row>
        <row r="1018"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H1018">
            <v>0</v>
          </cell>
          <cell r="I1018">
            <v>0</v>
          </cell>
          <cell r="J1018">
            <v>0</v>
          </cell>
          <cell r="L1018">
            <v>0</v>
          </cell>
        </row>
        <row r="1019"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H1019">
            <v>0</v>
          </cell>
          <cell r="I1019">
            <v>0</v>
          </cell>
          <cell r="J1019">
            <v>0</v>
          </cell>
          <cell r="L1019">
            <v>0</v>
          </cell>
        </row>
        <row r="1020"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H1020">
            <v>0</v>
          </cell>
          <cell r="I1020">
            <v>0</v>
          </cell>
          <cell r="J1020">
            <v>0</v>
          </cell>
          <cell r="L1020">
            <v>0</v>
          </cell>
        </row>
        <row r="1021"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H1021">
            <v>0</v>
          </cell>
          <cell r="I1021">
            <v>0</v>
          </cell>
          <cell r="J1021">
            <v>0</v>
          </cell>
          <cell r="L1021">
            <v>0</v>
          </cell>
        </row>
        <row r="1022"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H1022">
            <v>0</v>
          </cell>
          <cell r="I1022">
            <v>0</v>
          </cell>
          <cell r="J1022">
            <v>0</v>
          </cell>
          <cell r="L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H1023">
            <v>0</v>
          </cell>
          <cell r="I1023">
            <v>0</v>
          </cell>
          <cell r="J1023">
            <v>0</v>
          </cell>
          <cell r="L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H1024">
            <v>0</v>
          </cell>
          <cell r="I1024">
            <v>0</v>
          </cell>
          <cell r="J1024">
            <v>0</v>
          </cell>
          <cell r="L1024">
            <v>0</v>
          </cell>
        </row>
        <row r="1025"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H1025">
            <v>0</v>
          </cell>
          <cell r="I1025">
            <v>0</v>
          </cell>
          <cell r="J1025">
            <v>0</v>
          </cell>
          <cell r="L1025">
            <v>0</v>
          </cell>
        </row>
        <row r="1026"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H1026">
            <v>0</v>
          </cell>
          <cell r="I1026">
            <v>0</v>
          </cell>
          <cell r="J1026">
            <v>0</v>
          </cell>
          <cell r="L1026">
            <v>0</v>
          </cell>
        </row>
        <row r="1027"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H1027">
            <v>0</v>
          </cell>
          <cell r="I1027">
            <v>0</v>
          </cell>
          <cell r="J1027">
            <v>0</v>
          </cell>
          <cell r="L1027">
            <v>0</v>
          </cell>
        </row>
        <row r="1028"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H1028">
            <v>0</v>
          </cell>
          <cell r="I1028">
            <v>0</v>
          </cell>
          <cell r="J1028">
            <v>0</v>
          </cell>
          <cell r="L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H1029">
            <v>0</v>
          </cell>
          <cell r="I1029">
            <v>0</v>
          </cell>
          <cell r="J1029">
            <v>0</v>
          </cell>
          <cell r="L1029">
            <v>0</v>
          </cell>
        </row>
        <row r="1030"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H1030">
            <v>0</v>
          </cell>
          <cell r="I1030">
            <v>0</v>
          </cell>
          <cell r="J1030">
            <v>0</v>
          </cell>
          <cell r="L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H1031">
            <v>0</v>
          </cell>
          <cell r="I1031">
            <v>0</v>
          </cell>
          <cell r="J1031">
            <v>0</v>
          </cell>
          <cell r="L1031">
            <v>0</v>
          </cell>
        </row>
        <row r="1032"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H1032">
            <v>0</v>
          </cell>
          <cell r="I1032">
            <v>0</v>
          </cell>
          <cell r="J1032">
            <v>0</v>
          </cell>
          <cell r="L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H1033">
            <v>0</v>
          </cell>
          <cell r="I1033">
            <v>0</v>
          </cell>
          <cell r="J1033">
            <v>0</v>
          </cell>
          <cell r="L1033">
            <v>0</v>
          </cell>
        </row>
        <row r="1034"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H1034">
            <v>0</v>
          </cell>
          <cell r="I1034">
            <v>0</v>
          </cell>
          <cell r="J1034">
            <v>0</v>
          </cell>
          <cell r="L1034">
            <v>0</v>
          </cell>
        </row>
        <row r="1035"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H1035">
            <v>0</v>
          </cell>
          <cell r="I1035">
            <v>0</v>
          </cell>
          <cell r="J1035">
            <v>0</v>
          </cell>
          <cell r="L1035">
            <v>0</v>
          </cell>
        </row>
        <row r="1036"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H1036">
            <v>0</v>
          </cell>
          <cell r="I1036">
            <v>0</v>
          </cell>
          <cell r="J1036">
            <v>0</v>
          </cell>
          <cell r="L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H1037">
            <v>0</v>
          </cell>
          <cell r="I1037">
            <v>0</v>
          </cell>
          <cell r="J1037">
            <v>0</v>
          </cell>
          <cell r="L1037">
            <v>0</v>
          </cell>
        </row>
        <row r="1038"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H1038">
            <v>0</v>
          </cell>
          <cell r="I1038">
            <v>0</v>
          </cell>
          <cell r="J1038">
            <v>0</v>
          </cell>
          <cell r="L1038">
            <v>0</v>
          </cell>
        </row>
        <row r="1039"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H1039">
            <v>0</v>
          </cell>
          <cell r="I1039">
            <v>0</v>
          </cell>
          <cell r="J1039">
            <v>0</v>
          </cell>
          <cell r="L1039">
            <v>0</v>
          </cell>
        </row>
        <row r="1040"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H1040">
            <v>0</v>
          </cell>
          <cell r="I1040">
            <v>0</v>
          </cell>
          <cell r="J1040">
            <v>0</v>
          </cell>
          <cell r="L1040">
            <v>0</v>
          </cell>
        </row>
        <row r="1041"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H1041">
            <v>0</v>
          </cell>
          <cell r="I1041">
            <v>0</v>
          </cell>
          <cell r="J1041">
            <v>0</v>
          </cell>
          <cell r="L1041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H1042">
            <v>0</v>
          </cell>
          <cell r="I1042">
            <v>0</v>
          </cell>
          <cell r="J1042">
            <v>0</v>
          </cell>
          <cell r="L1042">
            <v>0</v>
          </cell>
        </row>
        <row r="1043"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H1043">
            <v>0</v>
          </cell>
          <cell r="I1043">
            <v>0</v>
          </cell>
          <cell r="J1043">
            <v>0</v>
          </cell>
          <cell r="L1043">
            <v>0</v>
          </cell>
        </row>
        <row r="1044">
          <cell r="B1044">
            <v>0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H1044">
            <v>0</v>
          </cell>
          <cell r="I1044">
            <v>0</v>
          </cell>
          <cell r="J1044">
            <v>0</v>
          </cell>
          <cell r="L1044">
            <v>0</v>
          </cell>
        </row>
        <row r="1045"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H1045">
            <v>0</v>
          </cell>
          <cell r="I1045">
            <v>0</v>
          </cell>
          <cell r="J1045">
            <v>0</v>
          </cell>
          <cell r="L1045">
            <v>0</v>
          </cell>
        </row>
        <row r="1046"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H1046">
            <v>0</v>
          </cell>
          <cell r="I1046">
            <v>0</v>
          </cell>
          <cell r="J1046">
            <v>0</v>
          </cell>
          <cell r="L1046">
            <v>0</v>
          </cell>
        </row>
        <row r="1047"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H1047">
            <v>0</v>
          </cell>
          <cell r="I1047">
            <v>0</v>
          </cell>
          <cell r="J1047">
            <v>0</v>
          </cell>
          <cell r="L1047">
            <v>0</v>
          </cell>
        </row>
        <row r="1048"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H1048">
            <v>0</v>
          </cell>
          <cell r="I1048">
            <v>0</v>
          </cell>
          <cell r="J1048">
            <v>0</v>
          </cell>
          <cell r="L1048">
            <v>0</v>
          </cell>
        </row>
        <row r="1049"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H1049">
            <v>0</v>
          </cell>
          <cell r="I1049">
            <v>0</v>
          </cell>
          <cell r="J1049">
            <v>0</v>
          </cell>
          <cell r="L1049">
            <v>0</v>
          </cell>
        </row>
        <row r="1050"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H1050">
            <v>0</v>
          </cell>
          <cell r="I1050">
            <v>0</v>
          </cell>
          <cell r="J1050">
            <v>0</v>
          </cell>
          <cell r="L1050">
            <v>0</v>
          </cell>
        </row>
        <row r="1051"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H1051">
            <v>0</v>
          </cell>
          <cell r="I1051">
            <v>0</v>
          </cell>
          <cell r="J1051">
            <v>0</v>
          </cell>
          <cell r="L1051">
            <v>0</v>
          </cell>
        </row>
        <row r="1052"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H1052">
            <v>0</v>
          </cell>
          <cell r="I1052">
            <v>0</v>
          </cell>
          <cell r="J1052">
            <v>0</v>
          </cell>
          <cell r="L1052">
            <v>0</v>
          </cell>
        </row>
        <row r="1053"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H1053">
            <v>0</v>
          </cell>
          <cell r="I1053">
            <v>0</v>
          </cell>
          <cell r="J1053">
            <v>0</v>
          </cell>
          <cell r="L1053">
            <v>0</v>
          </cell>
        </row>
        <row r="1054"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H1054">
            <v>0</v>
          </cell>
          <cell r="I1054">
            <v>0</v>
          </cell>
          <cell r="J1054">
            <v>0</v>
          </cell>
          <cell r="L1054">
            <v>0</v>
          </cell>
        </row>
        <row r="1055"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H1055">
            <v>0</v>
          </cell>
          <cell r="I1055">
            <v>0</v>
          </cell>
          <cell r="J1055">
            <v>0</v>
          </cell>
          <cell r="L1055">
            <v>0</v>
          </cell>
        </row>
        <row r="1056">
          <cell r="B1056">
            <v>0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H1056">
            <v>0</v>
          </cell>
          <cell r="I1056">
            <v>0</v>
          </cell>
          <cell r="J1056">
            <v>0</v>
          </cell>
          <cell r="L1056">
            <v>0</v>
          </cell>
        </row>
        <row r="1057"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H1057">
            <v>0</v>
          </cell>
          <cell r="I1057">
            <v>0</v>
          </cell>
          <cell r="J1057">
            <v>0</v>
          </cell>
          <cell r="L1057">
            <v>0</v>
          </cell>
        </row>
        <row r="1058"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H1058">
            <v>0</v>
          </cell>
          <cell r="I1058">
            <v>0</v>
          </cell>
          <cell r="J1058">
            <v>0</v>
          </cell>
          <cell r="L1058">
            <v>0</v>
          </cell>
        </row>
        <row r="1059"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H1059">
            <v>0</v>
          </cell>
          <cell r="I1059">
            <v>0</v>
          </cell>
          <cell r="J1059">
            <v>0</v>
          </cell>
          <cell r="L1059">
            <v>0</v>
          </cell>
        </row>
        <row r="1060"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H1060">
            <v>0</v>
          </cell>
          <cell r="I1060">
            <v>0</v>
          </cell>
          <cell r="J1060">
            <v>0</v>
          </cell>
          <cell r="L1060">
            <v>0</v>
          </cell>
        </row>
        <row r="1061"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H1061">
            <v>0</v>
          </cell>
          <cell r="I1061">
            <v>0</v>
          </cell>
          <cell r="J1061">
            <v>0</v>
          </cell>
          <cell r="L1061">
            <v>0</v>
          </cell>
        </row>
        <row r="1062"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H1062">
            <v>0</v>
          </cell>
          <cell r="I1062">
            <v>0</v>
          </cell>
          <cell r="J1062">
            <v>0</v>
          </cell>
          <cell r="L1062">
            <v>0</v>
          </cell>
        </row>
        <row r="1063"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H1063">
            <v>0</v>
          </cell>
          <cell r="I1063">
            <v>0</v>
          </cell>
          <cell r="J1063">
            <v>0</v>
          </cell>
          <cell r="L1063">
            <v>0</v>
          </cell>
        </row>
        <row r="1064"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H1064">
            <v>0</v>
          </cell>
          <cell r="I1064">
            <v>0</v>
          </cell>
          <cell r="J1064">
            <v>0</v>
          </cell>
          <cell r="L1064">
            <v>0</v>
          </cell>
        </row>
        <row r="1065"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H1065">
            <v>0</v>
          </cell>
          <cell r="I1065">
            <v>0</v>
          </cell>
          <cell r="J1065">
            <v>0</v>
          </cell>
          <cell r="L1065">
            <v>0</v>
          </cell>
        </row>
        <row r="1066"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H1066">
            <v>0</v>
          </cell>
          <cell r="I1066">
            <v>0</v>
          </cell>
          <cell r="J1066">
            <v>0</v>
          </cell>
          <cell r="L1066">
            <v>0</v>
          </cell>
        </row>
        <row r="1067"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H1067">
            <v>0</v>
          </cell>
          <cell r="I1067">
            <v>0</v>
          </cell>
          <cell r="J1067">
            <v>0</v>
          </cell>
          <cell r="L1067">
            <v>0</v>
          </cell>
        </row>
        <row r="1068"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H1068">
            <v>0</v>
          </cell>
          <cell r="I1068">
            <v>0</v>
          </cell>
          <cell r="J1068">
            <v>0</v>
          </cell>
          <cell r="L1068">
            <v>0</v>
          </cell>
        </row>
        <row r="1069"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H1069">
            <v>0</v>
          </cell>
          <cell r="I1069">
            <v>0</v>
          </cell>
          <cell r="J1069">
            <v>0</v>
          </cell>
          <cell r="L1069">
            <v>0</v>
          </cell>
        </row>
        <row r="1070"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H1070">
            <v>0</v>
          </cell>
          <cell r="I1070">
            <v>0</v>
          </cell>
          <cell r="J1070">
            <v>0</v>
          </cell>
          <cell r="L1070">
            <v>0</v>
          </cell>
        </row>
        <row r="1071"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0</v>
          </cell>
          <cell r="J1071">
            <v>0</v>
          </cell>
          <cell r="L1071">
            <v>0</v>
          </cell>
        </row>
        <row r="1072"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H1072">
            <v>0</v>
          </cell>
          <cell r="I1072">
            <v>0</v>
          </cell>
          <cell r="J1072">
            <v>0</v>
          </cell>
          <cell r="L1072">
            <v>0</v>
          </cell>
        </row>
        <row r="1073"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H1073">
            <v>0</v>
          </cell>
          <cell r="I1073">
            <v>0</v>
          </cell>
          <cell r="J1073">
            <v>0</v>
          </cell>
          <cell r="L1073">
            <v>0</v>
          </cell>
        </row>
        <row r="1074"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0</v>
          </cell>
          <cell r="J1074">
            <v>0</v>
          </cell>
          <cell r="L1074">
            <v>0</v>
          </cell>
        </row>
        <row r="1075"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H1075">
            <v>0</v>
          </cell>
          <cell r="I1075">
            <v>0</v>
          </cell>
          <cell r="J1075">
            <v>0</v>
          </cell>
          <cell r="L1075">
            <v>0</v>
          </cell>
        </row>
        <row r="1076"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H1076">
            <v>0</v>
          </cell>
          <cell r="I1076">
            <v>0</v>
          </cell>
          <cell r="J1076">
            <v>0</v>
          </cell>
          <cell r="L1076">
            <v>0</v>
          </cell>
        </row>
        <row r="1077"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H1077">
            <v>0</v>
          </cell>
          <cell r="I1077">
            <v>0</v>
          </cell>
          <cell r="J1077">
            <v>0</v>
          </cell>
          <cell r="L1077">
            <v>0</v>
          </cell>
        </row>
        <row r="1078"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H1078">
            <v>0</v>
          </cell>
          <cell r="I1078">
            <v>0</v>
          </cell>
          <cell r="J1078">
            <v>0</v>
          </cell>
          <cell r="L1078">
            <v>0</v>
          </cell>
        </row>
        <row r="1079"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H1079">
            <v>0</v>
          </cell>
          <cell r="I1079">
            <v>0</v>
          </cell>
          <cell r="J1079">
            <v>0</v>
          </cell>
          <cell r="L1079">
            <v>0</v>
          </cell>
        </row>
        <row r="1080"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H1080">
            <v>0</v>
          </cell>
          <cell r="I1080">
            <v>0</v>
          </cell>
          <cell r="J1080">
            <v>0</v>
          </cell>
          <cell r="L1080">
            <v>0</v>
          </cell>
        </row>
        <row r="1081"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H1081">
            <v>0</v>
          </cell>
          <cell r="I1081">
            <v>0</v>
          </cell>
          <cell r="J1081">
            <v>0</v>
          </cell>
          <cell r="L1081">
            <v>0</v>
          </cell>
        </row>
        <row r="1082"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H1082">
            <v>0</v>
          </cell>
          <cell r="I1082">
            <v>0</v>
          </cell>
          <cell r="J1082">
            <v>0</v>
          </cell>
          <cell r="L1082">
            <v>0</v>
          </cell>
        </row>
        <row r="1083"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H1083">
            <v>0</v>
          </cell>
          <cell r="I1083">
            <v>0</v>
          </cell>
          <cell r="J1083">
            <v>0</v>
          </cell>
          <cell r="L1083">
            <v>0</v>
          </cell>
        </row>
        <row r="1084"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H1084">
            <v>0</v>
          </cell>
          <cell r="I1084">
            <v>0</v>
          </cell>
          <cell r="J1084">
            <v>0</v>
          </cell>
          <cell r="L1084">
            <v>0</v>
          </cell>
        </row>
        <row r="1085"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H1085">
            <v>0</v>
          </cell>
          <cell r="I1085">
            <v>0</v>
          </cell>
          <cell r="J1085">
            <v>0</v>
          </cell>
          <cell r="L1085">
            <v>0</v>
          </cell>
        </row>
        <row r="1086"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H1086">
            <v>0</v>
          </cell>
          <cell r="I1086">
            <v>0</v>
          </cell>
          <cell r="J1086">
            <v>0</v>
          </cell>
          <cell r="L1086">
            <v>0</v>
          </cell>
        </row>
        <row r="1087"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H1087">
            <v>0</v>
          </cell>
          <cell r="I1087">
            <v>0</v>
          </cell>
          <cell r="J1087">
            <v>0</v>
          </cell>
          <cell r="L1087">
            <v>0</v>
          </cell>
        </row>
        <row r="1088"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H1088">
            <v>0</v>
          </cell>
          <cell r="I1088">
            <v>0</v>
          </cell>
          <cell r="J1088">
            <v>0</v>
          </cell>
          <cell r="L1088">
            <v>0</v>
          </cell>
        </row>
        <row r="1089"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H1089">
            <v>0</v>
          </cell>
          <cell r="I1089">
            <v>0</v>
          </cell>
          <cell r="J1089">
            <v>0</v>
          </cell>
          <cell r="L1089">
            <v>0</v>
          </cell>
        </row>
        <row r="1096"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H1096">
            <v>0</v>
          </cell>
          <cell r="I1096">
            <v>0</v>
          </cell>
          <cell r="J1096">
            <v>0</v>
          </cell>
          <cell r="L1096">
            <v>0</v>
          </cell>
        </row>
        <row r="1097"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H1097">
            <v>0</v>
          </cell>
          <cell r="I1097">
            <v>0</v>
          </cell>
          <cell r="J1097">
            <v>0</v>
          </cell>
          <cell r="L1097">
            <v>0</v>
          </cell>
        </row>
        <row r="1098"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H1098">
            <v>0</v>
          </cell>
          <cell r="I1098">
            <v>0</v>
          </cell>
          <cell r="J1098">
            <v>0</v>
          </cell>
          <cell r="L1098">
            <v>0</v>
          </cell>
        </row>
        <row r="1099"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H1099">
            <v>0</v>
          </cell>
          <cell r="I1099">
            <v>0</v>
          </cell>
          <cell r="J1099">
            <v>0</v>
          </cell>
          <cell r="L1099">
            <v>0</v>
          </cell>
        </row>
        <row r="1100"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H1100">
            <v>0</v>
          </cell>
          <cell r="I1100">
            <v>0</v>
          </cell>
          <cell r="J1100">
            <v>0</v>
          </cell>
          <cell r="L1100">
            <v>0</v>
          </cell>
        </row>
        <row r="1101"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H1101">
            <v>0</v>
          </cell>
          <cell r="I1101">
            <v>0</v>
          </cell>
          <cell r="J1101">
            <v>0</v>
          </cell>
          <cell r="L1101">
            <v>0</v>
          </cell>
        </row>
        <row r="1102"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H1102">
            <v>0</v>
          </cell>
          <cell r="I1102">
            <v>0</v>
          </cell>
          <cell r="J1102">
            <v>0</v>
          </cell>
          <cell r="L1102">
            <v>0</v>
          </cell>
        </row>
        <row r="1103"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H1103">
            <v>0</v>
          </cell>
          <cell r="I1103">
            <v>0</v>
          </cell>
          <cell r="J1103">
            <v>0</v>
          </cell>
          <cell r="L1103">
            <v>0</v>
          </cell>
        </row>
        <row r="1104"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H1104">
            <v>0</v>
          </cell>
          <cell r="I1104">
            <v>0</v>
          </cell>
          <cell r="J1104">
            <v>0</v>
          </cell>
          <cell r="L1104">
            <v>0</v>
          </cell>
        </row>
        <row r="1105"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H1105">
            <v>0</v>
          </cell>
          <cell r="I1105">
            <v>0</v>
          </cell>
          <cell r="J1105">
            <v>0</v>
          </cell>
          <cell r="L1105">
            <v>0</v>
          </cell>
        </row>
        <row r="1106"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H1106">
            <v>0</v>
          </cell>
          <cell r="I1106">
            <v>0</v>
          </cell>
          <cell r="J1106">
            <v>0</v>
          </cell>
          <cell r="L1106">
            <v>0</v>
          </cell>
        </row>
        <row r="1107"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H1107">
            <v>0</v>
          </cell>
          <cell r="I1107">
            <v>0</v>
          </cell>
          <cell r="J1107">
            <v>0</v>
          </cell>
          <cell r="L1107">
            <v>0</v>
          </cell>
        </row>
        <row r="1108"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H1108">
            <v>0</v>
          </cell>
          <cell r="I1108">
            <v>0</v>
          </cell>
          <cell r="J1108">
            <v>0</v>
          </cell>
          <cell r="L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H1109">
            <v>0</v>
          </cell>
          <cell r="I1109">
            <v>0</v>
          </cell>
          <cell r="J1109">
            <v>0</v>
          </cell>
          <cell r="L1109">
            <v>0</v>
          </cell>
        </row>
        <row r="1110"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H1110">
            <v>0</v>
          </cell>
          <cell r="I1110">
            <v>0</v>
          </cell>
          <cell r="J1110">
            <v>0</v>
          </cell>
          <cell r="L1110">
            <v>0</v>
          </cell>
        </row>
        <row r="1111"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H1111">
            <v>0</v>
          </cell>
          <cell r="I1111">
            <v>0</v>
          </cell>
          <cell r="J1111">
            <v>0</v>
          </cell>
          <cell r="L1111">
            <v>0</v>
          </cell>
        </row>
        <row r="1112"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H1112">
            <v>0</v>
          </cell>
          <cell r="I1112">
            <v>0</v>
          </cell>
          <cell r="J1112">
            <v>0</v>
          </cell>
          <cell r="L1112">
            <v>0</v>
          </cell>
        </row>
        <row r="1113"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H1113">
            <v>0</v>
          </cell>
          <cell r="I1113">
            <v>0</v>
          </cell>
          <cell r="J1113">
            <v>0</v>
          </cell>
          <cell r="L1113">
            <v>0</v>
          </cell>
        </row>
        <row r="1114">
          <cell r="B1114">
            <v>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H1114">
            <v>0</v>
          </cell>
          <cell r="I1114">
            <v>0</v>
          </cell>
          <cell r="J1114">
            <v>0</v>
          </cell>
          <cell r="L1114">
            <v>0</v>
          </cell>
        </row>
        <row r="1115"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H1115">
            <v>0</v>
          </cell>
          <cell r="I1115">
            <v>0</v>
          </cell>
          <cell r="J1115">
            <v>0</v>
          </cell>
          <cell r="L1115">
            <v>0</v>
          </cell>
        </row>
        <row r="1116"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H1116">
            <v>0</v>
          </cell>
          <cell r="I1116">
            <v>0</v>
          </cell>
          <cell r="J1116">
            <v>0</v>
          </cell>
          <cell r="L1116">
            <v>0</v>
          </cell>
        </row>
        <row r="1117"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H1117">
            <v>0</v>
          </cell>
          <cell r="I1117">
            <v>0</v>
          </cell>
          <cell r="J1117">
            <v>0</v>
          </cell>
          <cell r="L1117">
            <v>0</v>
          </cell>
        </row>
        <row r="1118">
          <cell r="B1118">
            <v>0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H1118">
            <v>0</v>
          </cell>
          <cell r="I1118">
            <v>0</v>
          </cell>
          <cell r="J1118">
            <v>0</v>
          </cell>
          <cell r="L1118">
            <v>0</v>
          </cell>
        </row>
        <row r="1119"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H1119">
            <v>0</v>
          </cell>
          <cell r="I1119">
            <v>0</v>
          </cell>
          <cell r="J1119">
            <v>0</v>
          </cell>
          <cell r="L1119">
            <v>0</v>
          </cell>
        </row>
        <row r="1120"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H1120">
            <v>0</v>
          </cell>
          <cell r="I1120">
            <v>0</v>
          </cell>
          <cell r="J1120">
            <v>0</v>
          </cell>
          <cell r="L1120">
            <v>0</v>
          </cell>
        </row>
        <row r="1121"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H1121">
            <v>0</v>
          </cell>
          <cell r="I1121">
            <v>0</v>
          </cell>
          <cell r="J1121">
            <v>0</v>
          </cell>
          <cell r="L1121">
            <v>0</v>
          </cell>
        </row>
        <row r="1122"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0</v>
          </cell>
          <cell r="J1122">
            <v>0</v>
          </cell>
          <cell r="L1122">
            <v>0</v>
          </cell>
        </row>
        <row r="1123"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H1123">
            <v>0</v>
          </cell>
          <cell r="I1123">
            <v>0</v>
          </cell>
          <cell r="J1123">
            <v>0</v>
          </cell>
          <cell r="L1123">
            <v>0</v>
          </cell>
        </row>
        <row r="1124"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  <cell r="L1124">
            <v>0</v>
          </cell>
        </row>
        <row r="1125"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H1125">
            <v>0</v>
          </cell>
          <cell r="I1125">
            <v>0</v>
          </cell>
          <cell r="J1125">
            <v>0</v>
          </cell>
          <cell r="L1125">
            <v>0</v>
          </cell>
        </row>
        <row r="1126"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H1126">
            <v>0</v>
          </cell>
          <cell r="I1126">
            <v>0</v>
          </cell>
          <cell r="J1126">
            <v>0</v>
          </cell>
          <cell r="L1126">
            <v>0</v>
          </cell>
        </row>
        <row r="1127">
          <cell r="B1127">
            <v>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H1127">
            <v>0</v>
          </cell>
          <cell r="I1127">
            <v>0</v>
          </cell>
          <cell r="J1127">
            <v>0</v>
          </cell>
          <cell r="L1127">
            <v>0</v>
          </cell>
        </row>
        <row r="1128"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H1128">
            <v>0</v>
          </cell>
          <cell r="I1128">
            <v>0</v>
          </cell>
          <cell r="J1128">
            <v>0</v>
          </cell>
          <cell r="L1128">
            <v>0</v>
          </cell>
        </row>
        <row r="1129"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H1129">
            <v>0</v>
          </cell>
          <cell r="I1129">
            <v>0</v>
          </cell>
          <cell r="J1129">
            <v>0</v>
          </cell>
          <cell r="L1129">
            <v>0</v>
          </cell>
        </row>
        <row r="1130"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H1130">
            <v>0</v>
          </cell>
          <cell r="I1130">
            <v>0</v>
          </cell>
          <cell r="J1130">
            <v>0</v>
          </cell>
          <cell r="L1130">
            <v>0</v>
          </cell>
        </row>
        <row r="1131"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H1131">
            <v>0</v>
          </cell>
          <cell r="I1131">
            <v>0</v>
          </cell>
          <cell r="J1131">
            <v>0</v>
          </cell>
          <cell r="L1131">
            <v>0</v>
          </cell>
        </row>
        <row r="1132"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H1132">
            <v>0</v>
          </cell>
          <cell r="I1132">
            <v>0</v>
          </cell>
          <cell r="J1132">
            <v>0</v>
          </cell>
          <cell r="L1132">
            <v>0</v>
          </cell>
        </row>
        <row r="1133"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H1133">
            <v>0</v>
          </cell>
          <cell r="I1133">
            <v>0</v>
          </cell>
          <cell r="J1133">
            <v>0</v>
          </cell>
          <cell r="L1133">
            <v>0</v>
          </cell>
        </row>
        <row r="1134"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H1134">
            <v>0</v>
          </cell>
          <cell r="I1134">
            <v>0</v>
          </cell>
          <cell r="J1134">
            <v>0</v>
          </cell>
          <cell r="L1134">
            <v>0</v>
          </cell>
        </row>
        <row r="1135"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H1135">
            <v>0</v>
          </cell>
          <cell r="I1135">
            <v>0</v>
          </cell>
          <cell r="J1135">
            <v>0</v>
          </cell>
          <cell r="L1135">
            <v>0</v>
          </cell>
        </row>
        <row r="1136"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H1136">
            <v>0</v>
          </cell>
          <cell r="I1136">
            <v>0</v>
          </cell>
          <cell r="J1136">
            <v>0</v>
          </cell>
          <cell r="L1136">
            <v>0</v>
          </cell>
        </row>
        <row r="1137">
          <cell r="B1137">
            <v>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H1137">
            <v>0</v>
          </cell>
          <cell r="I1137">
            <v>0</v>
          </cell>
          <cell r="J1137">
            <v>0</v>
          </cell>
          <cell r="L1137">
            <v>0</v>
          </cell>
        </row>
        <row r="1138"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  <cell r="L1138">
            <v>0</v>
          </cell>
        </row>
        <row r="1139"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H1139">
            <v>0</v>
          </cell>
          <cell r="I1139">
            <v>0</v>
          </cell>
          <cell r="J1139">
            <v>0</v>
          </cell>
          <cell r="L1139">
            <v>0</v>
          </cell>
        </row>
        <row r="1140"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H1140">
            <v>0</v>
          </cell>
          <cell r="I1140">
            <v>0</v>
          </cell>
          <cell r="J1140">
            <v>0</v>
          </cell>
          <cell r="L1140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H1141">
            <v>0</v>
          </cell>
          <cell r="I1141">
            <v>0</v>
          </cell>
          <cell r="J1141">
            <v>0</v>
          </cell>
          <cell r="L1141">
            <v>0</v>
          </cell>
        </row>
        <row r="1142"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H1142">
            <v>0</v>
          </cell>
          <cell r="I1142">
            <v>0</v>
          </cell>
          <cell r="J1142">
            <v>0</v>
          </cell>
          <cell r="L1142">
            <v>0</v>
          </cell>
        </row>
        <row r="1143"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H1143">
            <v>0</v>
          </cell>
          <cell r="I1143">
            <v>0</v>
          </cell>
          <cell r="J1143">
            <v>0</v>
          </cell>
          <cell r="L1143">
            <v>0</v>
          </cell>
        </row>
        <row r="1144"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H1144">
            <v>0</v>
          </cell>
          <cell r="I1144">
            <v>0</v>
          </cell>
          <cell r="J1144">
            <v>0</v>
          </cell>
          <cell r="L1144">
            <v>0</v>
          </cell>
        </row>
        <row r="1145"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H1145">
            <v>0</v>
          </cell>
          <cell r="I1145">
            <v>0</v>
          </cell>
          <cell r="J1145">
            <v>0</v>
          </cell>
          <cell r="L1145">
            <v>0</v>
          </cell>
        </row>
        <row r="1146"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H1146">
            <v>0</v>
          </cell>
          <cell r="I1146">
            <v>0</v>
          </cell>
          <cell r="J1146">
            <v>0</v>
          </cell>
          <cell r="L1146">
            <v>0</v>
          </cell>
        </row>
        <row r="1147"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H1147">
            <v>0</v>
          </cell>
          <cell r="I1147">
            <v>0</v>
          </cell>
          <cell r="J1147">
            <v>0</v>
          </cell>
          <cell r="L1147">
            <v>0</v>
          </cell>
        </row>
        <row r="1148"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H1148">
            <v>0</v>
          </cell>
          <cell r="I1148">
            <v>0</v>
          </cell>
          <cell r="J1148">
            <v>0</v>
          </cell>
          <cell r="L1148">
            <v>0</v>
          </cell>
        </row>
        <row r="1149"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H1149">
            <v>0</v>
          </cell>
          <cell r="I1149">
            <v>0</v>
          </cell>
          <cell r="J1149">
            <v>0</v>
          </cell>
          <cell r="L1149">
            <v>0</v>
          </cell>
        </row>
        <row r="1150"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H1150">
            <v>0</v>
          </cell>
          <cell r="I1150">
            <v>0</v>
          </cell>
          <cell r="J1150">
            <v>0</v>
          </cell>
          <cell r="L1150">
            <v>0</v>
          </cell>
        </row>
        <row r="1151"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H1151">
            <v>0</v>
          </cell>
          <cell r="I1151">
            <v>0</v>
          </cell>
          <cell r="J1151">
            <v>0</v>
          </cell>
          <cell r="L1151">
            <v>0</v>
          </cell>
        </row>
        <row r="1152"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H1152">
            <v>0</v>
          </cell>
          <cell r="I1152">
            <v>0</v>
          </cell>
          <cell r="J1152">
            <v>0</v>
          </cell>
          <cell r="L1152">
            <v>0</v>
          </cell>
        </row>
        <row r="1153"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H1153">
            <v>0</v>
          </cell>
          <cell r="I1153">
            <v>0</v>
          </cell>
          <cell r="J1153">
            <v>0</v>
          </cell>
          <cell r="L1153">
            <v>0</v>
          </cell>
        </row>
        <row r="1154">
          <cell r="B1154">
            <v>0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H1154">
            <v>0</v>
          </cell>
          <cell r="I1154">
            <v>0</v>
          </cell>
          <cell r="J1154">
            <v>0</v>
          </cell>
          <cell r="L1154">
            <v>0</v>
          </cell>
        </row>
        <row r="1155">
          <cell r="B1155">
            <v>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H1155">
            <v>0</v>
          </cell>
          <cell r="I1155">
            <v>0</v>
          </cell>
          <cell r="J1155">
            <v>0</v>
          </cell>
          <cell r="L1155">
            <v>0</v>
          </cell>
        </row>
        <row r="1156"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H1156">
            <v>0</v>
          </cell>
          <cell r="I1156">
            <v>0</v>
          </cell>
          <cell r="J1156">
            <v>0</v>
          </cell>
          <cell r="L1156">
            <v>0</v>
          </cell>
        </row>
        <row r="1157"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H1157">
            <v>0</v>
          </cell>
          <cell r="I1157">
            <v>0</v>
          </cell>
          <cell r="J1157">
            <v>0</v>
          </cell>
          <cell r="L1157">
            <v>0</v>
          </cell>
        </row>
        <row r="1158">
          <cell r="B1158">
            <v>0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H1158">
            <v>0</v>
          </cell>
          <cell r="I1158">
            <v>0</v>
          </cell>
          <cell r="J1158">
            <v>0</v>
          </cell>
          <cell r="L1158">
            <v>0</v>
          </cell>
        </row>
        <row r="1159"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H1159">
            <v>0</v>
          </cell>
          <cell r="I1159">
            <v>0</v>
          </cell>
          <cell r="J1159">
            <v>0</v>
          </cell>
          <cell r="L1159">
            <v>0</v>
          </cell>
        </row>
        <row r="1160"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H1160">
            <v>0</v>
          </cell>
          <cell r="I1160">
            <v>0</v>
          </cell>
          <cell r="J1160">
            <v>0</v>
          </cell>
          <cell r="L1160">
            <v>0</v>
          </cell>
        </row>
        <row r="1161"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H1161">
            <v>0</v>
          </cell>
          <cell r="I1161">
            <v>0</v>
          </cell>
          <cell r="J1161">
            <v>0</v>
          </cell>
          <cell r="L1161">
            <v>0</v>
          </cell>
        </row>
        <row r="1162"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H1162">
            <v>0</v>
          </cell>
          <cell r="I1162">
            <v>0</v>
          </cell>
          <cell r="J1162">
            <v>0</v>
          </cell>
          <cell r="L1162">
            <v>0</v>
          </cell>
        </row>
        <row r="1163"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H1163">
            <v>0</v>
          </cell>
          <cell r="I1163">
            <v>0</v>
          </cell>
          <cell r="J1163">
            <v>0</v>
          </cell>
          <cell r="L1163">
            <v>0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H1164">
            <v>0</v>
          </cell>
          <cell r="I1164">
            <v>0</v>
          </cell>
          <cell r="J1164">
            <v>0</v>
          </cell>
          <cell r="L1164">
            <v>0</v>
          </cell>
        </row>
        <row r="1165"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0</v>
          </cell>
          <cell r="J1165">
            <v>0</v>
          </cell>
          <cell r="L1165">
            <v>0</v>
          </cell>
        </row>
        <row r="1166"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H1166">
            <v>0</v>
          </cell>
          <cell r="I1166">
            <v>0</v>
          </cell>
          <cell r="J1166">
            <v>0</v>
          </cell>
          <cell r="L1166">
            <v>0</v>
          </cell>
        </row>
        <row r="1167">
          <cell r="B1167">
            <v>0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H1167">
            <v>0</v>
          </cell>
          <cell r="I1167">
            <v>0</v>
          </cell>
          <cell r="J1167">
            <v>0</v>
          </cell>
          <cell r="L1167">
            <v>0</v>
          </cell>
        </row>
        <row r="1168"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H1168">
            <v>0</v>
          </cell>
          <cell r="I1168">
            <v>0</v>
          </cell>
          <cell r="J1168">
            <v>0</v>
          </cell>
          <cell r="L1168">
            <v>0</v>
          </cell>
        </row>
        <row r="1169">
          <cell r="B1169">
            <v>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H1169">
            <v>0</v>
          </cell>
          <cell r="I1169">
            <v>0</v>
          </cell>
          <cell r="J1169">
            <v>0</v>
          </cell>
          <cell r="L1169">
            <v>0</v>
          </cell>
        </row>
        <row r="1170"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H1170">
            <v>0</v>
          </cell>
          <cell r="I1170">
            <v>0</v>
          </cell>
          <cell r="J1170">
            <v>0</v>
          </cell>
          <cell r="L1170">
            <v>0</v>
          </cell>
        </row>
        <row r="1171"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H1171">
            <v>0</v>
          </cell>
          <cell r="I1171">
            <v>0</v>
          </cell>
          <cell r="J1171">
            <v>0</v>
          </cell>
          <cell r="L1171">
            <v>0</v>
          </cell>
        </row>
        <row r="1172"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H1172">
            <v>0</v>
          </cell>
          <cell r="I1172">
            <v>0</v>
          </cell>
          <cell r="J1172">
            <v>0</v>
          </cell>
          <cell r="L1172">
            <v>0</v>
          </cell>
        </row>
        <row r="1173"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H1173">
            <v>0</v>
          </cell>
          <cell r="I1173">
            <v>0</v>
          </cell>
          <cell r="J1173">
            <v>0</v>
          </cell>
          <cell r="L1173">
            <v>0</v>
          </cell>
        </row>
        <row r="1174"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0</v>
          </cell>
          <cell r="J1174">
            <v>0</v>
          </cell>
          <cell r="L1174">
            <v>0</v>
          </cell>
        </row>
        <row r="1175"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H1175">
            <v>0</v>
          </cell>
          <cell r="I1175">
            <v>0</v>
          </cell>
          <cell r="J1175">
            <v>0</v>
          </cell>
          <cell r="L1175">
            <v>0</v>
          </cell>
        </row>
        <row r="1176"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H1176">
            <v>0</v>
          </cell>
          <cell r="I1176">
            <v>0</v>
          </cell>
          <cell r="J1176">
            <v>0</v>
          </cell>
          <cell r="L1176">
            <v>0</v>
          </cell>
        </row>
        <row r="1177"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H1177">
            <v>0</v>
          </cell>
          <cell r="I1177">
            <v>0</v>
          </cell>
          <cell r="J1177">
            <v>0</v>
          </cell>
          <cell r="L1177">
            <v>0</v>
          </cell>
        </row>
        <row r="1178"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0</v>
          </cell>
          <cell r="J1178">
            <v>0</v>
          </cell>
          <cell r="L1178">
            <v>0</v>
          </cell>
        </row>
        <row r="1179">
          <cell r="B1179">
            <v>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H1179">
            <v>0</v>
          </cell>
          <cell r="I1179">
            <v>0</v>
          </cell>
          <cell r="J1179">
            <v>0</v>
          </cell>
          <cell r="L1179">
            <v>0</v>
          </cell>
        </row>
        <row r="1180"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H1180">
            <v>0</v>
          </cell>
          <cell r="I1180">
            <v>0</v>
          </cell>
          <cell r="J1180">
            <v>0</v>
          </cell>
          <cell r="L1180">
            <v>0</v>
          </cell>
        </row>
        <row r="1181"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H1181">
            <v>0</v>
          </cell>
          <cell r="I1181">
            <v>0</v>
          </cell>
          <cell r="J1181">
            <v>0</v>
          </cell>
          <cell r="L1181">
            <v>0</v>
          </cell>
        </row>
        <row r="1182">
          <cell r="B1182">
            <v>0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H1182">
            <v>0</v>
          </cell>
          <cell r="I1182">
            <v>0</v>
          </cell>
          <cell r="J1182">
            <v>0</v>
          </cell>
          <cell r="L1182">
            <v>0</v>
          </cell>
        </row>
        <row r="1183"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H1183">
            <v>0</v>
          </cell>
          <cell r="I1183">
            <v>0</v>
          </cell>
          <cell r="J1183">
            <v>0</v>
          </cell>
          <cell r="L1183">
            <v>0</v>
          </cell>
        </row>
        <row r="1184"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H1184">
            <v>0</v>
          </cell>
          <cell r="I1184">
            <v>0</v>
          </cell>
          <cell r="J1184">
            <v>0</v>
          </cell>
          <cell r="L1184">
            <v>0</v>
          </cell>
        </row>
        <row r="1185"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H1185">
            <v>0</v>
          </cell>
          <cell r="I1185">
            <v>0</v>
          </cell>
          <cell r="J1185">
            <v>0</v>
          </cell>
          <cell r="L1185">
            <v>0</v>
          </cell>
        </row>
        <row r="1186"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H1186">
            <v>0</v>
          </cell>
          <cell r="I1186">
            <v>0</v>
          </cell>
          <cell r="J1186">
            <v>0</v>
          </cell>
          <cell r="L1186">
            <v>0</v>
          </cell>
        </row>
        <row r="1187"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H1187">
            <v>0</v>
          </cell>
          <cell r="I1187">
            <v>0</v>
          </cell>
          <cell r="J1187">
            <v>0</v>
          </cell>
          <cell r="L1187">
            <v>0</v>
          </cell>
        </row>
        <row r="1188"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H1188">
            <v>0</v>
          </cell>
          <cell r="I1188">
            <v>0</v>
          </cell>
          <cell r="J1188">
            <v>0</v>
          </cell>
          <cell r="L1188">
            <v>0</v>
          </cell>
        </row>
        <row r="1287">
          <cell r="B1287">
            <v>2690709</v>
          </cell>
        </row>
      </sheetData>
      <sheetData sheetId="61"/>
      <sheetData sheetId="62"/>
      <sheetData sheetId="63">
        <row r="51">
          <cell r="B51">
            <v>5617184</v>
          </cell>
          <cell r="C51">
            <v>16944713</v>
          </cell>
          <cell r="D51">
            <v>46842964</v>
          </cell>
          <cell r="E51">
            <v>43805000</v>
          </cell>
          <cell r="F51">
            <v>60151197</v>
          </cell>
          <cell r="G51">
            <v>88476937</v>
          </cell>
          <cell r="H51">
            <v>145209800</v>
          </cell>
          <cell r="I51">
            <v>88003106</v>
          </cell>
          <cell r="J51">
            <v>70272798</v>
          </cell>
          <cell r="K51">
            <v>142976486</v>
          </cell>
          <cell r="L51">
            <v>189205502</v>
          </cell>
          <cell r="M51">
            <v>177876883</v>
          </cell>
          <cell r="N51">
            <v>137724562</v>
          </cell>
          <cell r="O51">
            <v>202908557</v>
          </cell>
          <cell r="P51">
            <v>172405858</v>
          </cell>
          <cell r="Q51">
            <v>212847696</v>
          </cell>
          <cell r="R51">
            <v>209210311</v>
          </cell>
          <cell r="S51">
            <v>205582406</v>
          </cell>
          <cell r="T51">
            <v>259459521</v>
          </cell>
          <cell r="U51">
            <v>195375167</v>
          </cell>
          <cell r="Z51">
            <v>167525359</v>
          </cell>
        </row>
      </sheetData>
      <sheetData sheetId="64">
        <row r="5">
          <cell r="B5">
            <v>227461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228000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10000</v>
          </cell>
        </row>
        <row r="16">
          <cell r="B16">
            <v>0</v>
          </cell>
        </row>
        <row r="17">
          <cell r="B17">
            <v>150000</v>
          </cell>
        </row>
        <row r="18">
          <cell r="B18">
            <v>100050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18200</v>
          </cell>
        </row>
        <row r="22">
          <cell r="B22">
            <v>20000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5000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144200</v>
          </cell>
        </row>
        <row r="36">
          <cell r="B36">
            <v>0</v>
          </cell>
        </row>
        <row r="37">
          <cell r="B37">
            <v>30000</v>
          </cell>
        </row>
        <row r="38">
          <cell r="B38">
            <v>0</v>
          </cell>
        </row>
        <row r="39">
          <cell r="B39">
            <v>64398</v>
          </cell>
        </row>
        <row r="40">
          <cell r="B40">
            <v>0</v>
          </cell>
        </row>
        <row r="41">
          <cell r="B41">
            <v>6000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5500</v>
          </cell>
        </row>
        <row r="49">
          <cell r="B49">
            <v>0</v>
          </cell>
        </row>
        <row r="50">
          <cell r="B50">
            <v>321803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22000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15900</v>
          </cell>
        </row>
        <row r="70">
          <cell r="B70">
            <v>311050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40254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4925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158200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344638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100000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7000</v>
          </cell>
        </row>
        <row r="141">
          <cell r="B141">
            <v>2226923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106450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2885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29900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5000</v>
          </cell>
        </row>
        <row r="172">
          <cell r="B172">
            <v>40000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18000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3000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91360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3600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350139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13200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1000</v>
          </cell>
        </row>
        <row r="267">
          <cell r="B267">
            <v>13000</v>
          </cell>
        </row>
        <row r="268">
          <cell r="B268">
            <v>773700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3100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18000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87400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14500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908450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122550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2000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72380</v>
          </cell>
        </row>
        <row r="366">
          <cell r="B366">
            <v>30000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1000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31944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80000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231312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12500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6000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17750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80001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98900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42500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17750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6000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60000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61450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6600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43700</v>
          </cell>
        </row>
        <row r="708">
          <cell r="B708">
            <v>0</v>
          </cell>
        </row>
        <row r="709">
          <cell r="B709">
            <v>100000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31500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35500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12050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290000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70000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59750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40000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2367669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40000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</row>
        <row r="1038">
          <cell r="B1038">
            <v>0</v>
          </cell>
        </row>
        <row r="1039">
          <cell r="B1039">
            <v>0</v>
          </cell>
        </row>
        <row r="1040">
          <cell r="B1040">
            <v>0</v>
          </cell>
        </row>
        <row r="1041">
          <cell r="B1041">
            <v>0</v>
          </cell>
        </row>
        <row r="1042">
          <cell r="B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3">
          <cell r="B1063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6">
          <cell r="B1066">
            <v>0</v>
          </cell>
        </row>
        <row r="1067">
          <cell r="B1067">
            <v>0</v>
          </cell>
        </row>
        <row r="1068">
          <cell r="B1068">
            <v>0</v>
          </cell>
        </row>
        <row r="1069">
          <cell r="B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89">
          <cell r="B1089">
            <v>0</v>
          </cell>
        </row>
        <row r="1096">
          <cell r="B1096">
            <v>100000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5000</v>
          </cell>
        </row>
        <row r="1152">
          <cell r="B1152">
            <v>0</v>
          </cell>
        </row>
        <row r="1153">
          <cell r="B1153">
            <v>17750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40000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287">
          <cell r="B1287">
            <v>11330942</v>
          </cell>
        </row>
      </sheetData>
      <sheetData sheetId="65"/>
      <sheetData sheetId="66"/>
      <sheetData sheetId="67">
        <row r="97">
          <cell r="B97">
            <v>13226517</v>
          </cell>
          <cell r="C97">
            <v>20473178</v>
          </cell>
          <cell r="D97">
            <v>38678392</v>
          </cell>
          <cell r="E97">
            <v>18181481</v>
          </cell>
          <cell r="F97">
            <v>22267890</v>
          </cell>
          <cell r="G97">
            <v>22151629</v>
          </cell>
          <cell r="H97">
            <v>28904667</v>
          </cell>
          <cell r="I97">
            <v>25811705</v>
          </cell>
          <cell r="J97">
            <v>50810329</v>
          </cell>
        </row>
      </sheetData>
      <sheetData sheetId="68">
        <row r="1286">
          <cell r="B1286">
            <v>14140924</v>
          </cell>
        </row>
      </sheetData>
      <sheetData sheetId="69">
        <row r="5">
          <cell r="B5">
            <v>15000</v>
          </cell>
        </row>
        <row r="8">
          <cell r="B8">
            <v>0</v>
          </cell>
        </row>
        <row r="11">
          <cell r="B11">
            <v>500861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215900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14400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0</v>
          </cell>
        </row>
        <row r="50">
          <cell r="B50">
            <v>754522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127260</v>
          </cell>
        </row>
        <row r="69">
          <cell r="B69">
            <v>10550</v>
          </cell>
        </row>
        <row r="70">
          <cell r="B70">
            <v>140400</v>
          </cell>
        </row>
        <row r="72">
          <cell r="B72">
            <v>0</v>
          </cell>
        </row>
        <row r="73">
          <cell r="B73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18500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31500</v>
          </cell>
        </row>
        <row r="90">
          <cell r="B90">
            <v>0</v>
          </cell>
        </row>
        <row r="91">
          <cell r="B91">
            <v>18500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400971</v>
          </cell>
        </row>
        <row r="95">
          <cell r="B95">
            <v>0</v>
          </cell>
        </row>
        <row r="96">
          <cell r="B96">
            <v>18500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399200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10553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40000</v>
          </cell>
        </row>
        <row r="125">
          <cell r="B125">
            <v>16000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66176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4">
          <cell r="B144">
            <v>0</v>
          </cell>
        </row>
        <row r="149">
          <cell r="B149">
            <v>97923</v>
          </cell>
        </row>
        <row r="152">
          <cell r="B152">
            <v>26000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130350</v>
          </cell>
        </row>
        <row r="161">
          <cell r="B161">
            <v>3000</v>
          </cell>
        </row>
        <row r="164">
          <cell r="B164">
            <v>282440</v>
          </cell>
        </row>
        <row r="166">
          <cell r="B166">
            <v>0</v>
          </cell>
        </row>
        <row r="167">
          <cell r="B167">
            <v>69337</v>
          </cell>
        </row>
        <row r="168">
          <cell r="B168">
            <v>26000</v>
          </cell>
        </row>
        <row r="169">
          <cell r="B169">
            <v>729500</v>
          </cell>
        </row>
        <row r="171">
          <cell r="B171">
            <v>0</v>
          </cell>
        </row>
        <row r="172">
          <cell r="B172">
            <v>56050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245900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53800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1486700</v>
          </cell>
        </row>
        <row r="195">
          <cell r="B195">
            <v>975501</v>
          </cell>
        </row>
        <row r="203">
          <cell r="B203">
            <v>5000</v>
          </cell>
        </row>
        <row r="206">
          <cell r="B206">
            <v>0</v>
          </cell>
        </row>
        <row r="209">
          <cell r="B209">
            <v>1216850</v>
          </cell>
        </row>
        <row r="210">
          <cell r="B210">
            <v>0</v>
          </cell>
        </row>
        <row r="211">
          <cell r="B211">
            <v>960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106500</v>
          </cell>
        </row>
        <row r="215">
          <cell r="B215">
            <v>36000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15000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2495716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121400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1818700</v>
          </cell>
        </row>
        <row r="259">
          <cell r="B259">
            <v>37850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2020000</v>
          </cell>
        </row>
        <row r="267">
          <cell r="B267">
            <v>23107</v>
          </cell>
        </row>
        <row r="268">
          <cell r="B268">
            <v>188200</v>
          </cell>
        </row>
        <row r="270">
          <cell r="B270">
            <v>0</v>
          </cell>
        </row>
        <row r="271">
          <cell r="B271">
            <v>276372</v>
          </cell>
        </row>
        <row r="274">
          <cell r="B274">
            <v>0</v>
          </cell>
        </row>
        <row r="276">
          <cell r="B276">
            <v>0</v>
          </cell>
        </row>
        <row r="277">
          <cell r="B277">
            <v>8000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70985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1709071</v>
          </cell>
        </row>
        <row r="302">
          <cell r="B302">
            <v>0</v>
          </cell>
        </row>
        <row r="305">
          <cell r="B305">
            <v>0</v>
          </cell>
        </row>
        <row r="308">
          <cell r="B308">
            <v>31000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113438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10862</v>
          </cell>
        </row>
        <row r="322">
          <cell r="B322">
            <v>100313</v>
          </cell>
        </row>
        <row r="323">
          <cell r="B323">
            <v>12500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750000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230000</v>
          </cell>
        </row>
        <row r="339">
          <cell r="B339">
            <v>135005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3600</v>
          </cell>
        </row>
        <row r="357">
          <cell r="B357">
            <v>150000</v>
          </cell>
        </row>
        <row r="358">
          <cell r="B358">
            <v>12000</v>
          </cell>
        </row>
        <row r="359">
          <cell r="B359">
            <v>2000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2530000</v>
          </cell>
        </row>
        <row r="366">
          <cell r="B366">
            <v>53854</v>
          </cell>
        </row>
        <row r="367">
          <cell r="B367">
            <v>416100</v>
          </cell>
        </row>
        <row r="369">
          <cell r="B369">
            <v>0</v>
          </cell>
        </row>
        <row r="370">
          <cell r="B370">
            <v>191350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54400</v>
          </cell>
        </row>
        <row r="383">
          <cell r="B383">
            <v>0</v>
          </cell>
        </row>
        <row r="384">
          <cell r="B384">
            <v>38379</v>
          </cell>
        </row>
        <row r="385">
          <cell r="B385">
            <v>0</v>
          </cell>
        </row>
        <row r="386">
          <cell r="B386">
            <v>176500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16000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32500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29044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52250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32500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56250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27650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9000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38000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407350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33000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52250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12000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427350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2147911</v>
          </cell>
        </row>
        <row r="1200">
          <cell r="B1200">
            <v>0</v>
          </cell>
        </row>
        <row r="1201">
          <cell r="B1201">
            <v>129860</v>
          </cell>
        </row>
        <row r="1202">
          <cell r="B1202">
            <v>0</v>
          </cell>
        </row>
        <row r="1203">
          <cell r="B1203">
            <v>123991</v>
          </cell>
        </row>
        <row r="1204">
          <cell r="B1204">
            <v>115500</v>
          </cell>
        </row>
        <row r="1205">
          <cell r="B1205">
            <v>36000</v>
          </cell>
        </row>
        <row r="1206">
          <cell r="B1206">
            <v>215900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29400</v>
          </cell>
        </row>
        <row r="1210">
          <cell r="B1210">
            <v>0</v>
          </cell>
        </row>
        <row r="1211">
          <cell r="B1211">
            <v>10862</v>
          </cell>
        </row>
        <row r="1212">
          <cell r="B1212">
            <v>0</v>
          </cell>
        </row>
        <row r="1213">
          <cell r="B1213">
            <v>140313</v>
          </cell>
        </row>
        <row r="1214">
          <cell r="B1214">
            <v>28500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13200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0</v>
          </cell>
        </row>
        <row r="1224">
          <cell r="B1224">
            <v>0</v>
          </cell>
        </row>
        <row r="1225">
          <cell r="B1225">
            <v>0</v>
          </cell>
        </row>
        <row r="1226">
          <cell r="B1226">
            <v>750000</v>
          </cell>
        </row>
        <row r="1227">
          <cell r="B1227">
            <v>66176</v>
          </cell>
        </row>
        <row r="1228">
          <cell r="B1228">
            <v>0</v>
          </cell>
        </row>
        <row r="1229">
          <cell r="B1229">
            <v>230000</v>
          </cell>
        </row>
        <row r="1230">
          <cell r="B1230">
            <v>2630721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922445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147400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1968700</v>
          </cell>
        </row>
        <row r="1249">
          <cell r="B1249">
            <v>180200</v>
          </cell>
        </row>
        <row r="1250">
          <cell r="B1250">
            <v>135000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282440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4798847</v>
          </cell>
        </row>
        <row r="1257">
          <cell r="B1257">
            <v>113511</v>
          </cell>
        </row>
        <row r="1258">
          <cell r="B1258">
            <v>1474200</v>
          </cell>
        </row>
        <row r="1259">
          <cell r="B1259">
            <v>0</v>
          </cell>
        </row>
        <row r="1260">
          <cell r="B1260">
            <v>0</v>
          </cell>
        </row>
        <row r="1261">
          <cell r="B1261">
            <v>523772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8000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318800</v>
          </cell>
        </row>
        <row r="1273">
          <cell r="B1273">
            <v>0</v>
          </cell>
        </row>
        <row r="1274">
          <cell r="B1274">
            <v>0</v>
          </cell>
        </row>
        <row r="1275">
          <cell r="B1275">
            <v>38379</v>
          </cell>
        </row>
        <row r="1276">
          <cell r="B1276">
            <v>0</v>
          </cell>
        </row>
        <row r="1277">
          <cell r="B1277">
            <v>537094</v>
          </cell>
        </row>
        <row r="1278">
          <cell r="B1278">
            <v>0</v>
          </cell>
        </row>
        <row r="1279">
          <cell r="B1279">
            <v>18500</v>
          </cell>
        </row>
        <row r="1280">
          <cell r="B1280">
            <v>0</v>
          </cell>
        </row>
        <row r="1281">
          <cell r="B1281">
            <v>70985</v>
          </cell>
        </row>
        <row r="1282">
          <cell r="B1282">
            <v>400971</v>
          </cell>
        </row>
        <row r="1283">
          <cell r="B1283">
            <v>1486700</v>
          </cell>
        </row>
        <row r="1284">
          <cell r="B1284">
            <v>2739072</v>
          </cell>
        </row>
        <row r="1285">
          <cell r="B1285">
            <v>0</v>
          </cell>
        </row>
        <row r="1287">
          <cell r="B1287">
            <v>23264300</v>
          </cell>
        </row>
      </sheetData>
      <sheetData sheetId="70">
        <row r="5">
          <cell r="B5">
            <v>0</v>
          </cell>
        </row>
        <row r="8">
          <cell r="B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39400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13200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10000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13200</v>
          </cell>
        </row>
        <row r="50">
          <cell r="B50">
            <v>0</v>
          </cell>
        </row>
        <row r="53">
          <cell r="B53">
            <v>4800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97750</v>
          </cell>
        </row>
        <row r="67">
          <cell r="B67">
            <v>0</v>
          </cell>
        </row>
        <row r="68">
          <cell r="B68">
            <v>2231300</v>
          </cell>
        </row>
        <row r="69">
          <cell r="B69">
            <v>16000</v>
          </cell>
        </row>
        <row r="70">
          <cell r="B70">
            <v>0</v>
          </cell>
        </row>
        <row r="72">
          <cell r="B72">
            <v>0</v>
          </cell>
        </row>
        <row r="73">
          <cell r="B73">
            <v>16000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80300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10800</v>
          </cell>
        </row>
        <row r="90">
          <cell r="B90">
            <v>0</v>
          </cell>
        </row>
        <row r="91">
          <cell r="B91">
            <v>204000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66500</v>
          </cell>
        </row>
        <row r="96">
          <cell r="B96">
            <v>10000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20000</v>
          </cell>
        </row>
        <row r="116">
          <cell r="B116">
            <v>0</v>
          </cell>
        </row>
        <row r="117">
          <cell r="B117">
            <v>169700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24000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112435</v>
          </cell>
        </row>
        <row r="137">
          <cell r="B137">
            <v>0</v>
          </cell>
        </row>
        <row r="138">
          <cell r="B138">
            <v>16544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100</v>
          </cell>
        </row>
        <row r="144">
          <cell r="B144">
            <v>0</v>
          </cell>
        </row>
        <row r="149">
          <cell r="B149">
            <v>98650</v>
          </cell>
        </row>
        <row r="152">
          <cell r="B152">
            <v>75400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2768400</v>
          </cell>
        </row>
        <row r="168">
          <cell r="B168">
            <v>0</v>
          </cell>
        </row>
        <row r="169">
          <cell r="B169">
            <v>621700</v>
          </cell>
        </row>
        <row r="171">
          <cell r="B171">
            <v>7500</v>
          </cell>
        </row>
        <row r="172">
          <cell r="B172">
            <v>200003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247424</v>
          </cell>
        </row>
        <row r="194">
          <cell r="B194">
            <v>0</v>
          </cell>
        </row>
        <row r="195">
          <cell r="B195">
            <v>0</v>
          </cell>
        </row>
        <row r="203">
          <cell r="B203">
            <v>0</v>
          </cell>
        </row>
        <row r="206">
          <cell r="B206">
            <v>3460</v>
          </cell>
        </row>
        <row r="209">
          <cell r="B209">
            <v>11000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5000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29158</v>
          </cell>
        </row>
        <row r="238">
          <cell r="B238">
            <v>0</v>
          </cell>
        </row>
        <row r="239">
          <cell r="B239">
            <v>4299459</v>
          </cell>
        </row>
        <row r="240">
          <cell r="B240">
            <v>5000</v>
          </cell>
        </row>
        <row r="243">
          <cell r="B243">
            <v>13200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3000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2000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4723850</v>
          </cell>
        </row>
        <row r="267">
          <cell r="B267">
            <v>0</v>
          </cell>
        </row>
        <row r="268">
          <cell r="B268">
            <v>36850</v>
          </cell>
        </row>
        <row r="270">
          <cell r="B270">
            <v>1970</v>
          </cell>
        </row>
        <row r="271">
          <cell r="B271">
            <v>0</v>
          </cell>
        </row>
        <row r="274">
          <cell r="B274">
            <v>24000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36218</v>
          </cell>
        </row>
        <row r="286">
          <cell r="B286">
            <v>10000</v>
          </cell>
        </row>
        <row r="287">
          <cell r="B287">
            <v>348100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8506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300000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20000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58000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43082</v>
          </cell>
        </row>
        <row r="333">
          <cell r="B333">
            <v>0</v>
          </cell>
        </row>
        <row r="334">
          <cell r="B334">
            <v>3000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6919250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2500</v>
          </cell>
        </row>
        <row r="352">
          <cell r="B352">
            <v>0</v>
          </cell>
        </row>
        <row r="354">
          <cell r="B354">
            <v>60000</v>
          </cell>
        </row>
        <row r="355">
          <cell r="B355">
            <v>0</v>
          </cell>
        </row>
        <row r="356">
          <cell r="B356">
            <v>8500</v>
          </cell>
        </row>
        <row r="357">
          <cell r="B357">
            <v>2014600</v>
          </cell>
        </row>
        <row r="358">
          <cell r="B358">
            <v>0</v>
          </cell>
        </row>
        <row r="359">
          <cell r="B359">
            <v>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2595000</v>
          </cell>
        </row>
        <row r="366">
          <cell r="B366">
            <v>36705</v>
          </cell>
        </row>
        <row r="367">
          <cell r="B367">
            <v>350000</v>
          </cell>
        </row>
        <row r="369">
          <cell r="B369">
            <v>0</v>
          </cell>
        </row>
        <row r="370">
          <cell r="B370">
            <v>16005</v>
          </cell>
        </row>
        <row r="373">
          <cell r="B373">
            <v>37936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11000</v>
          </cell>
        </row>
        <row r="378">
          <cell r="B378">
            <v>20000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709150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2500</v>
          </cell>
        </row>
        <row r="387">
          <cell r="B387">
            <v>13500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217600</v>
          </cell>
        </row>
        <row r="393">
          <cell r="B393">
            <v>38700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160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200000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23450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21700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48750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32500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40000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5000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270464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16250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10000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300000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72500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25000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14000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30000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56000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60000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770464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3460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11000</v>
          </cell>
        </row>
        <row r="1200">
          <cell r="B1200">
            <v>0</v>
          </cell>
        </row>
        <row r="1201">
          <cell r="B1201">
            <v>44700</v>
          </cell>
        </row>
        <row r="1202">
          <cell r="B1202">
            <v>0</v>
          </cell>
        </row>
        <row r="1203">
          <cell r="B1203">
            <v>0</v>
          </cell>
        </row>
        <row r="1204">
          <cell r="B1204">
            <v>30000</v>
          </cell>
        </row>
        <row r="1205">
          <cell r="B1205">
            <v>0</v>
          </cell>
        </row>
        <row r="1206">
          <cell r="B1206">
            <v>209100</v>
          </cell>
        </row>
        <row r="1207">
          <cell r="B1207">
            <v>0</v>
          </cell>
        </row>
        <row r="1208">
          <cell r="B1208">
            <v>160</v>
          </cell>
        </row>
        <row r="1209">
          <cell r="B1209">
            <v>13200</v>
          </cell>
        </row>
        <row r="1210">
          <cell r="B1210">
            <v>44000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0</v>
          </cell>
        </row>
        <row r="1214">
          <cell r="B1214">
            <v>363000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21700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43082</v>
          </cell>
        </row>
        <row r="1224">
          <cell r="B1224">
            <v>0</v>
          </cell>
        </row>
        <row r="1225">
          <cell r="B1225">
            <v>125435</v>
          </cell>
        </row>
        <row r="1226">
          <cell r="B1226">
            <v>0</v>
          </cell>
        </row>
        <row r="1227">
          <cell r="B1227">
            <v>45702</v>
          </cell>
        </row>
        <row r="1228">
          <cell r="B1228">
            <v>0</v>
          </cell>
        </row>
        <row r="1229">
          <cell r="B1229">
            <v>11218709</v>
          </cell>
        </row>
        <row r="1230">
          <cell r="B1230">
            <v>5100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26400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98650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82700</v>
          </cell>
        </row>
        <row r="1242">
          <cell r="B1242">
            <v>0</v>
          </cell>
        </row>
        <row r="1243">
          <cell r="B1243">
            <v>3000</v>
          </cell>
        </row>
        <row r="1244">
          <cell r="B1244">
            <v>0</v>
          </cell>
        </row>
        <row r="1245">
          <cell r="B1245">
            <v>60000</v>
          </cell>
        </row>
        <row r="1246">
          <cell r="B1246">
            <v>0</v>
          </cell>
        </row>
        <row r="1247">
          <cell r="B1247">
            <v>8500</v>
          </cell>
        </row>
        <row r="1248">
          <cell r="B1248">
            <v>2014600</v>
          </cell>
        </row>
        <row r="1249">
          <cell r="B1249">
            <v>2000</v>
          </cell>
        </row>
        <row r="1250">
          <cell r="B1250">
            <v>126750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97750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12351050</v>
          </cell>
        </row>
        <row r="1257">
          <cell r="B1257">
            <v>52705</v>
          </cell>
        </row>
        <row r="1258">
          <cell r="B1258">
            <v>1068550</v>
          </cell>
        </row>
        <row r="1259">
          <cell r="B1259">
            <v>0</v>
          </cell>
        </row>
        <row r="1260">
          <cell r="B1260">
            <v>9470</v>
          </cell>
        </row>
        <row r="1261">
          <cell r="B1261">
            <v>232008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61936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11000</v>
          </cell>
        </row>
        <row r="1269">
          <cell r="B1269">
            <v>20000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0</v>
          </cell>
        </row>
        <row r="1274">
          <cell r="B1274">
            <v>789450</v>
          </cell>
        </row>
        <row r="1275">
          <cell r="B1275">
            <v>36218</v>
          </cell>
        </row>
        <row r="1276">
          <cell r="B1276">
            <v>10000</v>
          </cell>
        </row>
        <row r="1277">
          <cell r="B1277">
            <v>569900</v>
          </cell>
        </row>
        <row r="1278">
          <cell r="B1278">
            <v>13500</v>
          </cell>
        </row>
        <row r="1279">
          <cell r="B1279">
            <v>204000</v>
          </cell>
        </row>
        <row r="1280">
          <cell r="B1280">
            <v>0</v>
          </cell>
        </row>
        <row r="1281">
          <cell r="B1281">
            <v>8506</v>
          </cell>
        </row>
        <row r="1282">
          <cell r="B1282">
            <v>247424</v>
          </cell>
        </row>
        <row r="1283">
          <cell r="B1283">
            <v>284100</v>
          </cell>
        </row>
        <row r="1284">
          <cell r="B1284">
            <v>109700</v>
          </cell>
        </row>
        <row r="1285">
          <cell r="B1285">
            <v>0</v>
          </cell>
        </row>
        <row r="1286">
          <cell r="B1286">
            <v>31548679</v>
          </cell>
        </row>
      </sheetData>
      <sheetData sheetId="71">
        <row r="5">
          <cell r="B5">
            <v>3500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167200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55346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210000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4617781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19205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30000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356500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22000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3300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38064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20000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50000</v>
          </cell>
        </row>
        <row r="85">
          <cell r="B85">
            <v>0</v>
          </cell>
        </row>
        <row r="86">
          <cell r="B86">
            <v>116500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30005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38276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12506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106500</v>
          </cell>
        </row>
        <row r="116">
          <cell r="B116">
            <v>0</v>
          </cell>
        </row>
        <row r="117">
          <cell r="B117">
            <v>426950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20000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55000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29466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8500</v>
          </cell>
        </row>
        <row r="160">
          <cell r="B160">
            <v>0</v>
          </cell>
        </row>
        <row r="161">
          <cell r="B161">
            <v>100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40100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241329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15000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35346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108155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50000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3182830</v>
          </cell>
        </row>
        <row r="240">
          <cell r="B240">
            <v>147300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61000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865221</v>
          </cell>
        </row>
        <row r="267">
          <cell r="B267">
            <v>16500</v>
          </cell>
        </row>
        <row r="268">
          <cell r="B268">
            <v>928050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5000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19500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59200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94991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84374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200000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55000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2400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6000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95600</v>
          </cell>
        </row>
        <row r="363">
          <cell r="B363">
            <v>0</v>
          </cell>
        </row>
        <row r="364">
          <cell r="B364">
            <v>16000</v>
          </cell>
        </row>
        <row r="365">
          <cell r="B365">
            <v>0</v>
          </cell>
        </row>
        <row r="366">
          <cell r="B366">
            <v>13200</v>
          </cell>
        </row>
        <row r="367">
          <cell r="B367">
            <v>592400</v>
          </cell>
        </row>
        <row r="368">
          <cell r="B368">
            <v>0</v>
          </cell>
        </row>
        <row r="369">
          <cell r="B369">
            <v>3000</v>
          </cell>
        </row>
        <row r="370">
          <cell r="B370">
            <v>130492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532870</v>
          </cell>
        </row>
        <row r="376">
          <cell r="B376">
            <v>6000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219500</v>
          </cell>
        </row>
        <row r="384">
          <cell r="B384">
            <v>12696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177041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23750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283000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35500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35500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9000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80000</v>
          </cell>
        </row>
        <row r="586">
          <cell r="B586">
            <v>15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236167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17750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13200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17750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6000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123700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95200</v>
          </cell>
        </row>
        <row r="692">
          <cell r="B692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42250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8600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3000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5000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80250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</row>
        <row r="1038">
          <cell r="B1038">
            <v>0</v>
          </cell>
        </row>
        <row r="1039">
          <cell r="B1039">
            <v>0</v>
          </cell>
        </row>
        <row r="1040">
          <cell r="B1040">
            <v>0</v>
          </cell>
        </row>
        <row r="1041">
          <cell r="B1041">
            <v>0</v>
          </cell>
        </row>
        <row r="1042">
          <cell r="B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42000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3">
          <cell r="B1063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6">
          <cell r="B1066">
            <v>0</v>
          </cell>
        </row>
        <row r="1067">
          <cell r="B1067">
            <v>0</v>
          </cell>
        </row>
        <row r="1068">
          <cell r="B1068">
            <v>0</v>
          </cell>
        </row>
        <row r="1069">
          <cell r="B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2085788</v>
          </cell>
        </row>
        <row r="1089">
          <cell r="B1089">
            <v>0</v>
          </cell>
        </row>
        <row r="1096">
          <cell r="B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40000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386">
          <cell r="B1386">
            <v>17859464</v>
          </cell>
        </row>
      </sheetData>
      <sheetData sheetId="72"/>
      <sheetData sheetId="73">
        <row r="51">
          <cell r="C51">
            <v>212847696</v>
          </cell>
          <cell r="D51">
            <v>209210311</v>
          </cell>
          <cell r="E51">
            <v>205577406</v>
          </cell>
          <cell r="F51">
            <v>259449521</v>
          </cell>
          <cell r="G51">
            <v>195375167</v>
          </cell>
          <cell r="L51">
            <v>167518790</v>
          </cell>
          <cell r="Q51">
            <v>250531161</v>
          </cell>
          <cell r="V51">
            <v>52983146</v>
          </cell>
        </row>
      </sheetData>
      <sheetData sheetId="74"/>
      <sheetData sheetId="75"/>
      <sheetData sheetId="76">
        <row r="42">
          <cell r="B42">
            <v>11217610</v>
          </cell>
          <cell r="C42">
            <v>17578096</v>
          </cell>
          <cell r="D42">
            <v>35922468</v>
          </cell>
          <cell r="E42">
            <v>16945414</v>
          </cell>
          <cell r="F42">
            <v>21368712</v>
          </cell>
          <cell r="G42">
            <v>20738639</v>
          </cell>
          <cell r="H42">
            <v>27321388</v>
          </cell>
          <cell r="I42">
            <v>23841393</v>
          </cell>
          <cell r="J42">
            <v>49798170</v>
          </cell>
          <cell r="K42">
            <v>24848979</v>
          </cell>
          <cell r="L42">
            <v>39846697</v>
          </cell>
          <cell r="M42">
            <v>43020953</v>
          </cell>
          <cell r="N42">
            <v>13349048</v>
          </cell>
          <cell r="O42">
            <v>21903605</v>
          </cell>
          <cell r="P42">
            <v>30324755</v>
          </cell>
          <cell r="Q42">
            <v>16862773</v>
          </cell>
          <cell r="R42">
            <v>9729373</v>
          </cell>
          <cell r="S42">
            <v>2108737</v>
          </cell>
        </row>
      </sheetData>
      <sheetData sheetId="77"/>
      <sheetData sheetId="78">
        <row r="397">
          <cell r="B397">
            <v>25992472</v>
          </cell>
        </row>
        <row r="794">
          <cell r="B794">
            <v>192365</v>
          </cell>
        </row>
      </sheetData>
      <sheetData sheetId="79"/>
      <sheetData sheetId="80">
        <row r="397">
          <cell r="C397">
            <v>40876801</v>
          </cell>
        </row>
        <row r="794">
          <cell r="C794">
            <v>269480</v>
          </cell>
        </row>
        <row r="1182">
          <cell r="C1182">
            <v>0</v>
          </cell>
        </row>
      </sheetData>
      <sheetData sheetId="81"/>
      <sheetData sheetId="82"/>
      <sheetData sheetId="83">
        <row r="396">
          <cell r="B396">
            <v>42613738</v>
          </cell>
        </row>
        <row r="793">
          <cell r="B793">
            <v>1476912</v>
          </cell>
        </row>
        <row r="1190">
          <cell r="B1190">
            <v>0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1E44-40B1-4F9D-86E2-66E57CF9AA39}">
  <sheetPr>
    <pageSetUpPr fitToPage="1"/>
  </sheetPr>
  <dimension ref="A5:O26"/>
  <sheetViews>
    <sheetView tabSelected="1" workbookViewId="0">
      <selection activeCell="P7" sqref="P7"/>
    </sheetView>
  </sheetViews>
  <sheetFormatPr defaultColWidth="9.28515625" defaultRowHeight="15" x14ac:dyDescent="0.25"/>
  <cols>
    <col min="1" max="1" width="3.28515625" customWidth="1"/>
  </cols>
  <sheetData>
    <row r="5" spans="1:15" s="6" customFormat="1" ht="45" x14ac:dyDescent="0.6">
      <c r="A5" s="227" t="s">
        <v>0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</row>
    <row r="6" spans="1:15" s="6" customFormat="1" ht="44.25" x14ac:dyDescent="0.55000000000000004"/>
    <row r="7" spans="1:15" s="6" customFormat="1" ht="44.25" x14ac:dyDescent="0.55000000000000004">
      <c r="A7" s="228" t="s">
        <v>1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</row>
    <row r="17" spans="2:14" x14ac:dyDescent="0.25">
      <c r="B17" s="7"/>
      <c r="C17" s="8"/>
      <c r="D17" s="8"/>
      <c r="E17" s="8"/>
      <c r="F17" s="8"/>
      <c r="G17" s="9"/>
      <c r="I17" s="10" t="s">
        <v>2</v>
      </c>
      <c r="J17" s="8"/>
      <c r="K17" s="8"/>
      <c r="L17" s="8"/>
      <c r="M17" s="8"/>
      <c r="N17" s="9"/>
    </row>
    <row r="18" spans="2:14" x14ac:dyDescent="0.25">
      <c r="B18" s="11"/>
      <c r="G18" s="12"/>
      <c r="H18" s="13"/>
      <c r="N18" s="12"/>
    </row>
    <row r="19" spans="2:14" x14ac:dyDescent="0.25">
      <c r="B19" s="11"/>
      <c r="G19" s="12"/>
      <c r="I19" s="11"/>
      <c r="N19" s="12"/>
    </row>
    <row r="20" spans="2:14" x14ac:dyDescent="0.25">
      <c r="B20" s="11"/>
      <c r="G20" s="12"/>
      <c r="I20" s="11"/>
      <c r="N20" s="12"/>
    </row>
    <row r="21" spans="2:14" x14ac:dyDescent="0.25">
      <c r="B21" s="11"/>
      <c r="G21" s="12"/>
      <c r="I21" s="11"/>
      <c r="N21" s="12"/>
    </row>
    <row r="22" spans="2:14" x14ac:dyDescent="0.25">
      <c r="B22" s="11"/>
      <c r="G22" s="12"/>
      <c r="I22" s="11"/>
      <c r="N22" s="12"/>
    </row>
    <row r="23" spans="2:14" x14ac:dyDescent="0.25">
      <c r="B23" s="11"/>
      <c r="G23" s="12"/>
      <c r="I23" s="11"/>
      <c r="N23" s="12"/>
    </row>
    <row r="24" spans="2:14" x14ac:dyDescent="0.25">
      <c r="B24" s="11"/>
      <c r="G24" s="12"/>
      <c r="I24" s="11"/>
      <c r="N24" s="12"/>
    </row>
    <row r="25" spans="2:14" x14ac:dyDescent="0.25">
      <c r="B25" s="11"/>
      <c r="G25" s="12"/>
      <c r="I25" s="11"/>
      <c r="N25" s="12"/>
    </row>
    <row r="26" spans="2:14" x14ac:dyDescent="0.25">
      <c r="B26" s="14"/>
      <c r="C26" s="15"/>
      <c r="D26" s="15"/>
      <c r="E26" s="15"/>
      <c r="F26" s="15"/>
      <c r="G26" s="16"/>
      <c r="I26" s="14"/>
      <c r="J26" s="15"/>
      <c r="K26" s="15"/>
      <c r="L26" s="15"/>
      <c r="M26" s="15"/>
      <c r="N26" s="16"/>
    </row>
  </sheetData>
  <mergeCells count="2">
    <mergeCell ref="A5:O5"/>
    <mergeCell ref="A7:O7"/>
  </mergeCells>
  <pageMargins left="0.7" right="0.7" top="0.75" bottom="0.75" header="0.3" footer="0.3"/>
  <pageSetup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CDFD-DF29-4EAB-BA90-E92553D2F150}">
  <sheetPr>
    <pageSetUpPr fitToPage="1"/>
  </sheetPr>
  <dimension ref="A1:CB83"/>
  <sheetViews>
    <sheetView workbookViewId="0">
      <selection activeCell="G2" sqref="G2"/>
    </sheetView>
  </sheetViews>
  <sheetFormatPr defaultRowHeight="15" x14ac:dyDescent="0.25"/>
  <cols>
    <col min="1" max="1" width="14.7109375" customWidth="1"/>
    <col min="2" max="2" width="1.42578125" customWidth="1"/>
    <col min="3" max="3" width="12.85546875" style="1" customWidth="1"/>
    <col min="4" max="4" width="2.85546875" style="1" customWidth="1"/>
    <col min="5" max="6" width="11.140625" style="1" bestFit="1" customWidth="1"/>
    <col min="7" max="7" width="10.140625" style="1" customWidth="1"/>
    <col min="8" max="8" width="11.42578125" style="1" customWidth="1"/>
    <col min="9" max="9" width="1.7109375" customWidth="1"/>
    <col min="10" max="10" width="10.7109375" style="1" customWidth="1"/>
    <col min="11" max="11" width="11.140625" style="1" bestFit="1" customWidth="1"/>
    <col min="12" max="12" width="10.140625" style="1" customWidth="1"/>
    <col min="13" max="13" width="14.42578125" style="1" customWidth="1"/>
    <col min="14" max="14" width="2.5703125" customWidth="1"/>
    <col min="15" max="15" width="10.7109375" style="1" customWidth="1"/>
    <col min="16" max="16" width="11.140625" style="1" bestFit="1" customWidth="1"/>
    <col min="17" max="17" width="10.140625" style="1" customWidth="1"/>
    <col min="18" max="18" width="11.42578125" style="1" customWidth="1"/>
    <col min="19" max="19" width="3" style="1" customWidth="1"/>
    <col min="20" max="20" width="10.7109375" style="1" customWidth="1"/>
    <col min="21" max="22" width="11.140625" style="1" bestFit="1" customWidth="1"/>
    <col min="23" max="23" width="11.42578125" style="1" customWidth="1"/>
    <col min="24" max="24" width="1.85546875" style="1" customWidth="1"/>
    <col min="25" max="28" width="11.42578125" style="1" customWidth="1"/>
    <col min="29" max="29" width="3.28515625" customWidth="1"/>
  </cols>
  <sheetData>
    <row r="1" spans="1:28" s="163" customFormat="1" ht="18" x14ac:dyDescent="0.25">
      <c r="A1" s="38" t="s">
        <v>208</v>
      </c>
      <c r="B1" s="38"/>
      <c r="C1" s="38"/>
      <c r="D1" s="38"/>
      <c r="E1" s="180"/>
      <c r="F1" s="180"/>
      <c r="G1" s="180"/>
      <c r="H1" s="180"/>
      <c r="J1" s="180"/>
      <c r="K1" s="180"/>
      <c r="L1" s="180"/>
      <c r="M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8" s="163" customFormat="1" ht="18" x14ac:dyDescent="0.25">
      <c r="A2" s="181" t="s">
        <v>5</v>
      </c>
      <c r="B2" s="38"/>
      <c r="C2" s="38"/>
      <c r="D2" s="38"/>
      <c r="E2" s="180"/>
      <c r="F2" s="180"/>
      <c r="G2" s="180"/>
      <c r="H2" s="180"/>
      <c r="J2" s="180"/>
      <c r="K2" s="180"/>
      <c r="L2" s="180"/>
      <c r="M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</row>
    <row r="3" spans="1:28" s="65" customFormat="1" ht="15.75" x14ac:dyDescent="0.25">
      <c r="B3" s="41"/>
      <c r="C3" s="67" t="s">
        <v>10</v>
      </c>
      <c r="D3" s="41"/>
      <c r="E3" s="233">
        <v>2022</v>
      </c>
      <c r="F3" s="233"/>
      <c r="G3" s="233"/>
      <c r="H3" s="233"/>
      <c r="J3" s="233">
        <v>2023</v>
      </c>
      <c r="K3" s="233"/>
      <c r="L3" s="233"/>
      <c r="M3" s="233"/>
      <c r="O3" s="233">
        <v>2024</v>
      </c>
      <c r="P3" s="233"/>
      <c r="Q3" s="233"/>
      <c r="R3" s="233"/>
      <c r="S3" s="41"/>
      <c r="T3" s="233">
        <v>2025</v>
      </c>
      <c r="U3" s="233"/>
      <c r="V3" s="233"/>
      <c r="W3" s="233"/>
      <c r="X3" s="41"/>
      <c r="Y3" s="233" t="s">
        <v>15</v>
      </c>
      <c r="Z3" s="233"/>
      <c r="AA3" s="233"/>
      <c r="AB3" s="233"/>
    </row>
    <row r="4" spans="1:28" s="65" customFormat="1" ht="15.75" x14ac:dyDescent="0.25">
      <c r="A4" s="165" t="s">
        <v>82</v>
      </c>
      <c r="B4" s="27"/>
      <c r="C4" s="24" t="s">
        <v>209</v>
      </c>
      <c r="D4" s="27"/>
      <c r="E4" s="67" t="s">
        <v>17</v>
      </c>
      <c r="F4" s="67" t="s">
        <v>18</v>
      </c>
      <c r="G4" s="67" t="s">
        <v>19</v>
      </c>
      <c r="H4" s="67" t="s">
        <v>9</v>
      </c>
      <c r="J4" s="67" t="s">
        <v>17</v>
      </c>
      <c r="K4" s="67" t="s">
        <v>18</v>
      </c>
      <c r="L4" s="67" t="s">
        <v>19</v>
      </c>
      <c r="M4" s="67" t="s">
        <v>9</v>
      </c>
      <c r="O4" s="67" t="s">
        <v>17</v>
      </c>
      <c r="P4" s="67" t="s">
        <v>18</v>
      </c>
      <c r="Q4" s="67" t="s">
        <v>19</v>
      </c>
      <c r="R4" s="67" t="s">
        <v>9</v>
      </c>
      <c r="S4" s="41"/>
      <c r="T4" s="67" t="s">
        <v>17</v>
      </c>
      <c r="U4" s="67" t="s">
        <v>18</v>
      </c>
      <c r="V4" s="67" t="s">
        <v>19</v>
      </c>
      <c r="W4" s="67" t="s">
        <v>9</v>
      </c>
      <c r="X4" s="41"/>
      <c r="Y4" s="67" t="s">
        <v>17</v>
      </c>
      <c r="Z4" s="67" t="s">
        <v>18</v>
      </c>
      <c r="AA4" s="67" t="s">
        <v>19</v>
      </c>
      <c r="AB4" s="67" t="s">
        <v>9</v>
      </c>
    </row>
    <row r="5" spans="1:28" x14ac:dyDescent="0.25">
      <c r="A5" s="2" t="s">
        <v>210</v>
      </c>
      <c r="B5" s="3"/>
      <c r="C5" s="150">
        <v>100069031</v>
      </c>
      <c r="E5" s="102">
        <f>+[1]Totals!AT3</f>
        <v>3095550</v>
      </c>
      <c r="F5" s="100">
        <f>+[1]Totals!AZ3</f>
        <v>31005350</v>
      </c>
      <c r="G5" s="100">
        <f>+[1]Totals!BF3</f>
        <v>997450</v>
      </c>
      <c r="H5" s="103">
        <f>SUM(E5:G5)</f>
        <v>35098350</v>
      </c>
      <c r="J5" s="102">
        <f>+[1]Totals!BS3</f>
        <v>4047750</v>
      </c>
      <c r="K5" s="100">
        <f>+[1]Totals!BY3</f>
        <v>24548856</v>
      </c>
      <c r="L5" s="100">
        <f>+[1]Totals!CE3</f>
        <v>10323205</v>
      </c>
      <c r="M5" s="103">
        <f>SUM(J5:L5)</f>
        <v>38919811</v>
      </c>
      <c r="O5" s="102">
        <f>+[1]Totals!CQ3</f>
        <v>0</v>
      </c>
      <c r="P5" s="100">
        <f>+[1]Totals!CW3</f>
        <v>15244475</v>
      </c>
      <c r="Q5" s="100">
        <f>+[1]Totals!DC3</f>
        <v>5938750</v>
      </c>
      <c r="R5" s="103">
        <f>SUM(O5:Q5)</f>
        <v>21183225</v>
      </c>
      <c r="S5" s="87"/>
      <c r="T5" s="102">
        <f>+[1]Totals!DO3</f>
        <v>0</v>
      </c>
      <c r="U5" s="100">
        <f>+[1]Totals!DU3</f>
        <v>14391166</v>
      </c>
      <c r="V5" s="100">
        <f>+[1]Totals!EA3</f>
        <v>28891750</v>
      </c>
      <c r="W5" s="103">
        <f>SUM(T5:V5)</f>
        <v>43282916</v>
      </c>
      <c r="X5" s="87"/>
      <c r="Y5" s="102">
        <f>+[1]Totals!EM3</f>
        <v>0</v>
      </c>
      <c r="Z5" s="100">
        <f>+[1]Totals!ES3</f>
        <v>2246450</v>
      </c>
      <c r="AA5" s="100">
        <f>+[1]Totals!EY3</f>
        <v>3929200</v>
      </c>
      <c r="AB5" s="103">
        <f>SUM(Y5:AA5)</f>
        <v>6175650</v>
      </c>
    </row>
    <row r="6" spans="1:28" x14ac:dyDescent="0.25">
      <c r="A6" t="s">
        <v>211</v>
      </c>
      <c r="B6" s="1"/>
      <c r="C6" s="150">
        <v>1110935604</v>
      </c>
      <c r="E6" s="109">
        <f>+[1]Totals!AT4</f>
        <v>49345828</v>
      </c>
      <c r="F6" s="107">
        <f>+[1]Totals!AZ4</f>
        <v>68529115</v>
      </c>
      <c r="G6" s="107">
        <f>+[1]Totals!BF4</f>
        <v>17880682</v>
      </c>
      <c r="H6" s="110">
        <f t="shared" ref="H6:H14" si="0">SUM(E6:G6)</f>
        <v>135755625</v>
      </c>
      <c r="J6" s="109">
        <f>+[1]Totals!BS4</f>
        <v>26473806</v>
      </c>
      <c r="K6" s="107">
        <f>+[1]Totals!BY4</f>
        <v>55959240</v>
      </c>
      <c r="L6" s="107">
        <f>+[1]Totals!CE4</f>
        <v>21470536</v>
      </c>
      <c r="M6" s="110">
        <f t="shared" ref="M6:M14" si="1">SUM(J6:L6)</f>
        <v>103903582</v>
      </c>
      <c r="O6" s="109">
        <f>+[1]Totals!CQ4</f>
        <v>15487482</v>
      </c>
      <c r="P6" s="107">
        <f>+[1]Totals!CW4</f>
        <v>20714216</v>
      </c>
      <c r="Q6" s="107">
        <f>+[1]Totals!DC4</f>
        <v>65745964</v>
      </c>
      <c r="R6" s="110">
        <f t="shared" ref="R6:R14" si="2">SUM(O6:Q6)</f>
        <v>101947662</v>
      </c>
      <c r="S6" s="87"/>
      <c r="T6" s="109">
        <f>+[1]Totals!DO4</f>
        <v>6911417</v>
      </c>
      <c r="U6" s="107">
        <f>+[1]Totals!DU4</f>
        <v>21823457</v>
      </c>
      <c r="V6" s="107">
        <f>+[1]Totals!EA4</f>
        <v>128737700</v>
      </c>
      <c r="W6" s="110">
        <f t="shared" ref="W6:W14" si="3">SUM(T6:V6)</f>
        <v>157472574</v>
      </c>
      <c r="X6" s="87"/>
      <c r="Y6" s="109">
        <f>+[1]Totals!EM4</f>
        <v>581039</v>
      </c>
      <c r="Z6" s="107">
        <f>+[1]Totals!ES4</f>
        <v>2056865</v>
      </c>
      <c r="AA6" s="107">
        <f>+[1]Totals!EY4</f>
        <v>25399090</v>
      </c>
      <c r="AB6" s="110">
        <f t="shared" ref="AB6:AB14" si="4">SUM(Y6:AA6)</f>
        <v>28036994</v>
      </c>
    </row>
    <row r="7" spans="1:28" x14ac:dyDescent="0.25">
      <c r="A7" t="s">
        <v>212</v>
      </c>
      <c r="B7" s="1"/>
      <c r="C7" s="182">
        <v>166480168</v>
      </c>
      <c r="E7" s="109">
        <f>+[1]Totals!AT5</f>
        <v>33219467</v>
      </c>
      <c r="F7" s="107">
        <f>+[1]Totals!AZ5</f>
        <v>2512154</v>
      </c>
      <c r="G7" s="107">
        <f>+[1]Totals!BF5</f>
        <v>505671</v>
      </c>
      <c r="H7" s="110">
        <f t="shared" si="0"/>
        <v>36237292</v>
      </c>
      <c r="J7" s="109">
        <f>+[1]Totals!BS5</f>
        <v>6156930</v>
      </c>
      <c r="K7" s="107">
        <f>+[1]Totals!BY5</f>
        <v>5035980</v>
      </c>
      <c r="L7" s="107">
        <f>+[1]Totals!CE5</f>
        <v>200000</v>
      </c>
      <c r="M7" s="110">
        <f t="shared" si="1"/>
        <v>11392910</v>
      </c>
      <c r="O7" s="109">
        <f>+[1]Totals!CQ5</f>
        <v>5486267</v>
      </c>
      <c r="P7" s="107">
        <f>+[1]Totals!CW5</f>
        <v>69962</v>
      </c>
      <c r="Q7" s="107">
        <f>+[1]Totals!DC5</f>
        <v>2732536</v>
      </c>
      <c r="R7" s="110">
        <f t="shared" si="2"/>
        <v>8288765</v>
      </c>
      <c r="S7" s="87"/>
      <c r="T7" s="109">
        <f>+[1]Totals!DO5</f>
        <v>9023443</v>
      </c>
      <c r="U7" s="107">
        <f>+[1]Totals!DU5</f>
        <v>18000</v>
      </c>
      <c r="V7" s="107">
        <f>+[1]Totals!EA5</f>
        <v>3885914</v>
      </c>
      <c r="W7" s="110">
        <f t="shared" si="3"/>
        <v>12927357</v>
      </c>
      <c r="X7" s="87"/>
      <c r="Y7" s="109">
        <f>+[1]Totals!EM5</f>
        <v>500</v>
      </c>
      <c r="Z7" s="107">
        <f>+[1]Totals!ES5</f>
        <v>9000</v>
      </c>
      <c r="AA7" s="107">
        <f>+[1]Totals!EY5</f>
        <v>0</v>
      </c>
      <c r="AB7" s="110">
        <f t="shared" si="4"/>
        <v>9500</v>
      </c>
    </row>
    <row r="8" spans="1:28" x14ac:dyDescent="0.25">
      <c r="A8" t="s">
        <v>213</v>
      </c>
      <c r="B8" s="1"/>
      <c r="C8" s="182">
        <v>415860719</v>
      </c>
      <c r="E8" s="109">
        <f>+[1]Totals!AT6</f>
        <v>14674832</v>
      </c>
      <c r="F8" s="107">
        <f>+[1]Totals!AZ6</f>
        <v>21069059</v>
      </c>
      <c r="G8" s="107">
        <f>+[1]Totals!BF6</f>
        <v>1807231</v>
      </c>
      <c r="H8" s="110">
        <f t="shared" si="0"/>
        <v>37551122</v>
      </c>
      <c r="J8" s="109">
        <f>+[1]Totals!BS6</f>
        <v>3345078</v>
      </c>
      <c r="K8" s="107">
        <f>+[1]Totals!BY6</f>
        <v>26237738</v>
      </c>
      <c r="L8" s="107">
        <f>+[1]Totals!CE6</f>
        <v>7570418</v>
      </c>
      <c r="M8" s="110">
        <f t="shared" si="1"/>
        <v>37153234</v>
      </c>
      <c r="O8" s="109">
        <f>+[1]Totals!CQ6</f>
        <v>4592315</v>
      </c>
      <c r="P8" s="107">
        <f>+[1]Totals!CW6</f>
        <v>13976286</v>
      </c>
      <c r="Q8" s="107">
        <f>+[1]Totals!DC6</f>
        <v>10368900</v>
      </c>
      <c r="R8" s="110">
        <f t="shared" si="2"/>
        <v>28937501</v>
      </c>
      <c r="S8" s="87"/>
      <c r="T8" s="109">
        <f>+[1]Totals!DO6</f>
        <v>1527877</v>
      </c>
      <c r="U8" s="107">
        <f>+[1]Totals!DU6</f>
        <v>1067650</v>
      </c>
      <c r="V8" s="107">
        <f>+[1]Totals!EA6</f>
        <v>14678253</v>
      </c>
      <c r="W8" s="110">
        <f t="shared" si="3"/>
        <v>17273780</v>
      </c>
      <c r="X8" s="87"/>
      <c r="Y8" s="109">
        <f>+[1]Totals!EM6</f>
        <v>436967</v>
      </c>
      <c r="Z8" s="107">
        <f>+[1]Totals!ES6</f>
        <v>6787163</v>
      </c>
      <c r="AA8" s="107">
        <f>+[1]Totals!EY6</f>
        <v>6711248</v>
      </c>
      <c r="AB8" s="110">
        <f t="shared" si="4"/>
        <v>13935378</v>
      </c>
    </row>
    <row r="9" spans="1:28" x14ac:dyDescent="0.25">
      <c r="A9" t="s">
        <v>214</v>
      </c>
      <c r="B9" s="1"/>
      <c r="C9" s="182">
        <v>18568276</v>
      </c>
      <c r="E9" s="109">
        <f>+[1]Totals!AT7</f>
        <v>0</v>
      </c>
      <c r="F9" s="107">
        <f>+[1]Totals!AZ7</f>
        <v>0</v>
      </c>
      <c r="G9" s="107">
        <f>+[1]Totals!BF7</f>
        <v>0</v>
      </c>
      <c r="H9" s="110">
        <f t="shared" si="0"/>
        <v>0</v>
      </c>
      <c r="J9" s="109">
        <f>+[1]Totals!BS7</f>
        <v>0</v>
      </c>
      <c r="K9" s="107">
        <f>+[1]Totals!BY7</f>
        <v>0</v>
      </c>
      <c r="L9" s="107">
        <f>+[1]Totals!CE7</f>
        <v>0</v>
      </c>
      <c r="M9" s="110">
        <f t="shared" si="1"/>
        <v>0</v>
      </c>
      <c r="O9" s="109">
        <f>+[1]Totals!CQ7</f>
        <v>0</v>
      </c>
      <c r="P9" s="107">
        <f>+[1]Totals!CW7</f>
        <v>0</v>
      </c>
      <c r="Q9" s="107">
        <f>+[1]Totals!DC7</f>
        <v>0</v>
      </c>
      <c r="R9" s="110">
        <f t="shared" si="2"/>
        <v>0</v>
      </c>
      <c r="S9" s="87"/>
      <c r="T9" s="109">
        <f>+[1]Totals!DO7</f>
        <v>0</v>
      </c>
      <c r="U9" s="107">
        <f>+[1]Totals!DU7</f>
        <v>0</v>
      </c>
      <c r="V9" s="107">
        <f>+[1]Totals!EA7</f>
        <v>0</v>
      </c>
      <c r="W9" s="110">
        <f t="shared" si="3"/>
        <v>0</v>
      </c>
      <c r="X9" s="87"/>
      <c r="Y9" s="109">
        <f>+[1]Totals!EM7</f>
        <v>0</v>
      </c>
      <c r="Z9" s="107">
        <f>+[1]Totals!ES7</f>
        <v>0</v>
      </c>
      <c r="AA9" s="107">
        <f>+[1]Totals!EY7</f>
        <v>0</v>
      </c>
      <c r="AB9" s="110">
        <f t="shared" si="4"/>
        <v>0</v>
      </c>
    </row>
    <row r="10" spans="1:28" x14ac:dyDescent="0.25">
      <c r="A10" t="s">
        <v>215</v>
      </c>
      <c r="B10" s="1"/>
      <c r="C10" s="182">
        <v>40127600</v>
      </c>
      <c r="E10" s="109">
        <f>+[1]Totals!AT8</f>
        <v>0</v>
      </c>
      <c r="F10" s="107">
        <f>+[1]Totals!AZ8</f>
        <v>0</v>
      </c>
      <c r="G10" s="107">
        <f>+[1]Totals!BF8</f>
        <v>0</v>
      </c>
      <c r="H10" s="110">
        <f t="shared" si="0"/>
        <v>0</v>
      </c>
      <c r="J10" s="109">
        <f>+[1]Totals!BS8</f>
        <v>1546301</v>
      </c>
      <c r="K10" s="107">
        <f>+[1]Totals!BY8</f>
        <v>0</v>
      </c>
      <c r="L10" s="107">
        <f>+[1]Totals!CE8</f>
        <v>0</v>
      </c>
      <c r="M10" s="110">
        <f t="shared" si="1"/>
        <v>1546301</v>
      </c>
      <c r="O10" s="109">
        <f>+[1]Totals!CQ8</f>
        <v>117200</v>
      </c>
      <c r="P10" s="107">
        <f>+[1]Totals!CW8</f>
        <v>2059715</v>
      </c>
      <c r="Q10" s="107">
        <f>+[1]Totals!DC8</f>
        <v>0</v>
      </c>
      <c r="R10" s="110">
        <f t="shared" si="2"/>
        <v>2176915</v>
      </c>
      <c r="S10" s="87"/>
      <c r="T10" s="109">
        <f>+[1]Totals!DO8</f>
        <v>403276</v>
      </c>
      <c r="U10" s="107">
        <f>+[1]Totals!DU8</f>
        <v>0</v>
      </c>
      <c r="V10" s="107">
        <f>+[1]Totals!EA8</f>
        <v>2258000</v>
      </c>
      <c r="W10" s="110">
        <f t="shared" si="3"/>
        <v>2661276</v>
      </c>
      <c r="X10" s="87"/>
      <c r="Y10" s="109">
        <f>+[1]Totals!EM8</f>
        <v>0</v>
      </c>
      <c r="Z10" s="107">
        <f>+[1]Totals!ES8</f>
        <v>2808100</v>
      </c>
      <c r="AA10" s="107">
        <f>+[1]Totals!EY8</f>
        <v>849000</v>
      </c>
      <c r="AB10" s="110">
        <f t="shared" si="4"/>
        <v>3657100</v>
      </c>
    </row>
    <row r="11" spans="1:28" x14ac:dyDescent="0.25">
      <c r="A11" t="s">
        <v>216</v>
      </c>
      <c r="B11" s="1"/>
      <c r="C11" s="182">
        <v>8666830</v>
      </c>
      <c r="E11" s="109">
        <f>+[1]Totals!AT9</f>
        <v>1962190</v>
      </c>
      <c r="F11" s="107">
        <f>+[1]Totals!AZ9</f>
        <v>198714</v>
      </c>
      <c r="G11" s="107">
        <f>+[1]Totals!BF9</f>
        <v>0</v>
      </c>
      <c r="H11" s="110">
        <f t="shared" si="0"/>
        <v>2160904</v>
      </c>
      <c r="J11" s="109">
        <f>+[1]Totals!BS9</f>
        <v>746100</v>
      </c>
      <c r="K11" s="107">
        <f>+[1]Totals!BY9</f>
        <v>354150</v>
      </c>
      <c r="L11" s="107">
        <f>+[1]Totals!CE9</f>
        <v>0</v>
      </c>
      <c r="M11" s="110">
        <f t="shared" si="1"/>
        <v>1100250</v>
      </c>
      <c r="O11" s="109">
        <f>+[1]Totals!CQ9</f>
        <v>986007</v>
      </c>
      <c r="P11" s="107">
        <f>+[1]Totals!CW9</f>
        <v>419635</v>
      </c>
      <c r="Q11" s="107">
        <f>+[1]Totals!DC9</f>
        <v>0</v>
      </c>
      <c r="R11" s="110">
        <f t="shared" si="2"/>
        <v>1405642</v>
      </c>
      <c r="S11" s="87"/>
      <c r="T11" s="109">
        <f>+[1]Totals!DO9</f>
        <v>3127236</v>
      </c>
      <c r="U11" s="107">
        <f>+[1]Totals!DU9</f>
        <v>1085741</v>
      </c>
      <c r="V11" s="107">
        <f>+[1]Totals!EA9</f>
        <v>443511</v>
      </c>
      <c r="W11" s="110">
        <f t="shared" si="3"/>
        <v>4656488</v>
      </c>
      <c r="X11" s="87"/>
      <c r="Y11" s="109">
        <f>+[1]Totals!EM9</f>
        <v>39916</v>
      </c>
      <c r="Z11" s="107">
        <f>+[1]Totals!ES9</f>
        <v>60000</v>
      </c>
      <c r="AA11" s="107">
        <f>+[1]Totals!EY9</f>
        <v>56000</v>
      </c>
      <c r="AB11" s="110">
        <f t="shared" si="4"/>
        <v>155916</v>
      </c>
    </row>
    <row r="12" spans="1:28" x14ac:dyDescent="0.25">
      <c r="A12" t="s">
        <v>217</v>
      </c>
      <c r="B12" s="1"/>
      <c r="C12" s="182">
        <v>0</v>
      </c>
      <c r="E12" s="109">
        <f>+[1]Totals!AT10</f>
        <v>10500</v>
      </c>
      <c r="F12" s="107">
        <f>+[1]Totals!AZ10</f>
        <v>0</v>
      </c>
      <c r="G12" s="107">
        <f>+[1]Totals!BF10</f>
        <v>0</v>
      </c>
      <c r="H12" s="110">
        <f>SUM(E12:G12)</f>
        <v>10500</v>
      </c>
      <c r="J12" s="109">
        <f>+[1]Totals!BS10</f>
        <v>8580</v>
      </c>
      <c r="K12" s="107">
        <f>+[1]Totals!BY10</f>
        <v>0</v>
      </c>
      <c r="L12" s="107">
        <f>+[1]Totals!CE10</f>
        <v>0</v>
      </c>
      <c r="M12" s="110">
        <f>SUM(J12:L12)</f>
        <v>8580</v>
      </c>
      <c r="O12" s="109">
        <f>+[1]Totals!CQ10</f>
        <v>0</v>
      </c>
      <c r="P12" s="107">
        <f>+[1]Totals!CW10</f>
        <v>1442271</v>
      </c>
      <c r="Q12" s="107">
        <f>+[1]Totals!DC10</f>
        <v>0</v>
      </c>
      <c r="R12" s="110">
        <f>SUM(O12:Q12)</f>
        <v>1442271</v>
      </c>
      <c r="S12" s="87"/>
      <c r="T12" s="109">
        <f>+[1]Totals!DO10</f>
        <v>4910067</v>
      </c>
      <c r="U12" s="107">
        <f>+[1]Totals!DU10</f>
        <v>0</v>
      </c>
      <c r="V12" s="107">
        <f>+[1]Totals!EA10</f>
        <v>1767413</v>
      </c>
      <c r="W12" s="110">
        <f>SUM(T12:V12)</f>
        <v>6677480</v>
      </c>
      <c r="X12" s="87"/>
      <c r="Y12" s="109">
        <f>+[1]Totals!EM10</f>
        <v>0</v>
      </c>
      <c r="Z12" s="107">
        <f>+[1]Totals!ES10</f>
        <v>932858</v>
      </c>
      <c r="AA12" s="107">
        <f>+[1]Totals!EY10</f>
        <v>0</v>
      </c>
      <c r="AB12" s="110">
        <f t="shared" si="4"/>
        <v>932858</v>
      </c>
    </row>
    <row r="13" spans="1:28" x14ac:dyDescent="0.25">
      <c r="A13" t="s">
        <v>218</v>
      </c>
      <c r="B13" s="1"/>
      <c r="C13" s="182">
        <v>45650254</v>
      </c>
      <c r="E13" s="109">
        <f>+[1]Totals!AT11</f>
        <v>0</v>
      </c>
      <c r="F13" s="107">
        <f>+[1]Totals!AZ11</f>
        <v>0</v>
      </c>
      <c r="G13" s="107">
        <f>+[1]Totals!BF11</f>
        <v>0</v>
      </c>
      <c r="H13" s="110">
        <f t="shared" si="0"/>
        <v>0</v>
      </c>
      <c r="J13" s="109">
        <f>+[1]Totals!BS11</f>
        <v>0</v>
      </c>
      <c r="K13" s="107">
        <f>+[1]Totals!BY11</f>
        <v>0</v>
      </c>
      <c r="L13" s="107">
        <f>+[1]Totals!CE11</f>
        <v>0</v>
      </c>
      <c r="M13" s="110">
        <f t="shared" si="1"/>
        <v>0</v>
      </c>
      <c r="O13" s="109">
        <f>+[1]Totals!CQ11</f>
        <v>0</v>
      </c>
      <c r="P13" s="107">
        <f>+[1]Totals!CW11</f>
        <v>0</v>
      </c>
      <c r="Q13" s="107">
        <f>+[1]Totals!DC11</f>
        <v>0</v>
      </c>
      <c r="R13" s="110">
        <f>SUM(O13:Q13)</f>
        <v>0</v>
      </c>
      <c r="S13" s="87"/>
      <c r="T13" s="109">
        <f>+[1]Totals!DO11</f>
        <v>0</v>
      </c>
      <c r="U13" s="107">
        <f>+[1]Totals!DU11</f>
        <v>0</v>
      </c>
      <c r="V13" s="107">
        <f>+[1]Totals!EA11</f>
        <v>0</v>
      </c>
      <c r="W13" s="110">
        <f t="shared" si="3"/>
        <v>0</v>
      </c>
      <c r="X13" s="87"/>
      <c r="Y13" s="109">
        <f>+[1]Totals!EM11</f>
        <v>0</v>
      </c>
      <c r="Z13" s="107">
        <f>+[1]Totals!ES11</f>
        <v>0</v>
      </c>
      <c r="AA13" s="107">
        <f>+[1]Totals!EY11</f>
        <v>0</v>
      </c>
      <c r="AB13" s="110">
        <f t="shared" si="4"/>
        <v>0</v>
      </c>
    </row>
    <row r="14" spans="1:28" x14ac:dyDescent="0.25">
      <c r="A14" s="2" t="s">
        <v>219</v>
      </c>
      <c r="B14" s="3"/>
      <c r="C14" s="182">
        <v>136342420</v>
      </c>
      <c r="E14" s="109">
        <f>+[1]Totals!AT12</f>
        <v>4093650</v>
      </c>
      <c r="F14" s="107">
        <f>+[1]Totals!AZ12</f>
        <v>8371078</v>
      </c>
      <c r="G14" s="107">
        <f>+[1]Totals!BF12</f>
        <v>181000</v>
      </c>
      <c r="H14" s="110">
        <f t="shared" si="0"/>
        <v>12645728</v>
      </c>
      <c r="J14" s="109">
        <f>+[1]Totals!BS12</f>
        <v>630509</v>
      </c>
      <c r="K14" s="107">
        <f>+[1]Totals!BY12</f>
        <v>468490</v>
      </c>
      <c r="L14" s="107">
        <f>+[1]Totals!CE12</f>
        <v>251500</v>
      </c>
      <c r="M14" s="110">
        <f t="shared" si="1"/>
        <v>1350499</v>
      </c>
      <c r="O14" s="109">
        <f>+[1]Totals!CQ12</f>
        <v>1294528</v>
      </c>
      <c r="P14" s="107">
        <f>+[1]Totals!CW12</f>
        <v>728850</v>
      </c>
      <c r="Q14" s="107">
        <f>+[1]Totals!DC12</f>
        <v>120000</v>
      </c>
      <c r="R14" s="110">
        <f t="shared" si="2"/>
        <v>2143378</v>
      </c>
      <c r="S14" s="87"/>
      <c r="T14" s="109">
        <f>+[1]Totals!DO12</f>
        <v>1525000</v>
      </c>
      <c r="U14" s="107">
        <f>+[1]Totals!DU12</f>
        <v>228740</v>
      </c>
      <c r="V14" s="107">
        <f>+[1]Totals!EA12</f>
        <v>3825550</v>
      </c>
      <c r="W14" s="110">
        <f t="shared" si="3"/>
        <v>5579290</v>
      </c>
      <c r="X14" s="87"/>
      <c r="Y14" s="109">
        <f>+[1]Totals!EM12</f>
        <v>38250</v>
      </c>
      <c r="Z14" s="107">
        <f>+[1]Totals!ES12</f>
        <v>0</v>
      </c>
      <c r="AA14" s="107">
        <f>+[1]Totals!EY12</f>
        <v>41500</v>
      </c>
      <c r="AB14" s="110">
        <f t="shared" si="4"/>
        <v>79750</v>
      </c>
    </row>
    <row r="15" spans="1:28" s="4" customFormat="1" ht="12.75" x14ac:dyDescent="0.2">
      <c r="A15" s="4" t="s">
        <v>9</v>
      </c>
      <c r="B15" s="5"/>
      <c r="C15" s="159">
        <f>SUM(C5:C14)</f>
        <v>2042700902</v>
      </c>
      <c r="E15" s="118">
        <f>SUM(E5:E14)</f>
        <v>106402017</v>
      </c>
      <c r="F15" s="116">
        <f>SUM(F5:F14)</f>
        <v>131685470</v>
      </c>
      <c r="G15" s="116">
        <f>SUM(G5:G14)</f>
        <v>21372034</v>
      </c>
      <c r="H15" s="119">
        <f>SUM(H5:H14)</f>
        <v>259459521</v>
      </c>
      <c r="J15" s="118">
        <f>SUM(J5:J14)</f>
        <v>42955054</v>
      </c>
      <c r="K15" s="116">
        <f>SUM(K5:K14)</f>
        <v>112604454</v>
      </c>
      <c r="L15" s="116">
        <f>SUM(L5:L14)</f>
        <v>39815659</v>
      </c>
      <c r="M15" s="119">
        <f>SUM(M5:M14)</f>
        <v>195375167</v>
      </c>
      <c r="O15" s="118">
        <f>SUM(O5:O14)</f>
        <v>27963799</v>
      </c>
      <c r="P15" s="116">
        <f>SUM(P5:P14)</f>
        <v>54655410</v>
      </c>
      <c r="Q15" s="116">
        <f>SUM(Q5:Q14)</f>
        <v>84906150</v>
      </c>
      <c r="R15" s="119">
        <f>SUM(R5:R14)</f>
        <v>167525359</v>
      </c>
      <c r="S15" s="64"/>
      <c r="T15" s="118">
        <f>SUM(T5:T14)</f>
        <v>27428316</v>
      </c>
      <c r="U15" s="116">
        <f>SUM(U5:U14)</f>
        <v>38614754</v>
      </c>
      <c r="V15" s="116">
        <f>SUM(V5:V14)</f>
        <v>184488091</v>
      </c>
      <c r="W15" s="119">
        <f>SUM(W5:W14)</f>
        <v>250531161</v>
      </c>
      <c r="X15" s="64"/>
      <c r="Y15" s="118">
        <f>SUM(Y5:Y14)</f>
        <v>1096672</v>
      </c>
      <c r="Z15" s="116">
        <f>SUM(Z5:Z14)</f>
        <v>14900436</v>
      </c>
      <c r="AA15" s="116">
        <f>SUM(AA5:AA14)</f>
        <v>36986038</v>
      </c>
      <c r="AB15" s="119">
        <f>SUM(AB5:AB14)</f>
        <v>52983146</v>
      </c>
    </row>
    <row r="16" spans="1:28" x14ac:dyDescent="0.25">
      <c r="A16" s="4"/>
      <c r="B16" s="5"/>
      <c r="C16" s="64"/>
      <c r="D16" s="64"/>
    </row>
    <row r="17" spans="1:80" ht="15.75" x14ac:dyDescent="0.25">
      <c r="A17" s="4"/>
      <c r="B17" s="5"/>
      <c r="C17" s="67" t="s">
        <v>10</v>
      </c>
      <c r="D17" s="41"/>
      <c r="E17" s="233">
        <v>2022</v>
      </c>
      <c r="F17" s="233"/>
      <c r="G17" s="233"/>
      <c r="H17" s="233"/>
      <c r="I17" s="65"/>
      <c r="J17" s="233">
        <v>2023</v>
      </c>
      <c r="K17" s="233"/>
      <c r="L17" s="233"/>
      <c r="M17" s="233"/>
      <c r="N17" s="65"/>
      <c r="O17" s="233">
        <v>2024</v>
      </c>
      <c r="P17" s="233"/>
      <c r="Q17" s="233"/>
      <c r="R17" s="233"/>
      <c r="S17" s="41"/>
      <c r="T17" s="233">
        <v>2025</v>
      </c>
      <c r="U17" s="233"/>
      <c r="V17" s="233"/>
      <c r="W17" s="233"/>
      <c r="X17" s="41"/>
      <c r="Y17" s="233" t="s">
        <v>15</v>
      </c>
      <c r="Z17" s="233"/>
      <c r="AA17" s="233"/>
      <c r="AB17" s="233"/>
    </row>
    <row r="18" spans="1:80" ht="15.75" x14ac:dyDescent="0.25">
      <c r="A18" s="65" t="s">
        <v>220</v>
      </c>
      <c r="B18" s="5"/>
      <c r="C18" s="24" t="s">
        <v>221</v>
      </c>
      <c r="D18" s="27"/>
      <c r="E18" s="67" t="s">
        <v>17</v>
      </c>
      <c r="F18" s="67" t="s">
        <v>18</v>
      </c>
      <c r="G18" s="67" t="s">
        <v>19</v>
      </c>
      <c r="H18" s="67" t="s">
        <v>9</v>
      </c>
      <c r="I18" s="65"/>
      <c r="J18" s="67" t="s">
        <v>17</v>
      </c>
      <c r="K18" s="67" t="s">
        <v>18</v>
      </c>
      <c r="L18" s="67" t="s">
        <v>19</v>
      </c>
      <c r="M18" s="67" t="s">
        <v>9</v>
      </c>
      <c r="N18" s="65"/>
      <c r="O18" s="67" t="s">
        <v>17</v>
      </c>
      <c r="P18" s="67" t="s">
        <v>18</v>
      </c>
      <c r="Q18" s="67" t="s">
        <v>19</v>
      </c>
      <c r="R18" s="67" t="s">
        <v>9</v>
      </c>
      <c r="S18" s="41"/>
      <c r="T18" s="67" t="s">
        <v>17</v>
      </c>
      <c r="U18" s="67" t="s">
        <v>18</v>
      </c>
      <c r="V18" s="67" t="s">
        <v>19</v>
      </c>
      <c r="W18" s="67" t="s">
        <v>9</v>
      </c>
      <c r="X18" s="41"/>
      <c r="Y18" s="67" t="s">
        <v>17</v>
      </c>
      <c r="Z18" s="67" t="s">
        <v>18</v>
      </c>
      <c r="AA18" s="67" t="s">
        <v>19</v>
      </c>
      <c r="AB18" s="67" t="s">
        <v>9</v>
      </c>
    </row>
    <row r="19" spans="1:80" s="186" customFormat="1" x14ac:dyDescent="0.25">
      <c r="A19" s="183" t="s">
        <v>210</v>
      </c>
      <c r="B19" s="184"/>
      <c r="C19" s="182">
        <v>2672400</v>
      </c>
      <c r="D19" s="185"/>
      <c r="E19" s="102">
        <f>+[1]Totals!AT18</f>
        <v>0</v>
      </c>
      <c r="F19" s="100">
        <f>+[1]Totals!AZ18</f>
        <v>0</v>
      </c>
      <c r="G19" s="100">
        <f>+[1]Totals!BF18</f>
        <v>0</v>
      </c>
      <c r="H19" s="103">
        <f>SUM(E19:G19)</f>
        <v>0</v>
      </c>
      <c r="I19" s="185"/>
      <c r="J19" s="102">
        <f>+[1]Totals!BS18</f>
        <v>0</v>
      </c>
      <c r="K19" s="100">
        <f>+[1]Totals!BY18</f>
        <v>0</v>
      </c>
      <c r="L19" s="100">
        <f>+[1]Totals!CE18</f>
        <v>0</v>
      </c>
      <c r="M19" s="103">
        <f>SUM(J19:L19)</f>
        <v>0</v>
      </c>
      <c r="N19"/>
      <c r="O19" s="102">
        <f>+[1]Totals!CQ18</f>
        <v>0</v>
      </c>
      <c r="P19" s="100">
        <f>+[1]Totals!CW18</f>
        <v>0</v>
      </c>
      <c r="Q19" s="100">
        <f>+[1]Totals!DC18</f>
        <v>0</v>
      </c>
      <c r="R19" s="103">
        <f>SUM(O19:Q19)</f>
        <v>0</v>
      </c>
      <c r="S19" s="87"/>
      <c r="T19" s="102">
        <f>+[1]Totals!DO18</f>
        <v>0</v>
      </c>
      <c r="U19" s="100">
        <f>+[1]Totals!DU18</f>
        <v>0</v>
      </c>
      <c r="V19" s="100">
        <f>+[1]Totals!EA18</f>
        <v>2367669</v>
      </c>
      <c r="W19" s="103">
        <f>SUM(T19:V19)</f>
        <v>2367669</v>
      </c>
      <c r="X19" s="87"/>
      <c r="Y19" s="102">
        <f>+[1]Totals!EM18</f>
        <v>0</v>
      </c>
      <c r="Z19" s="100">
        <f>+[1]Totals!ES18</f>
        <v>0</v>
      </c>
      <c r="AA19" s="100">
        <f>+[1]Totals!EY18</f>
        <v>0</v>
      </c>
      <c r="AB19" s="103">
        <f>SUM(Y19:AA19)</f>
        <v>0</v>
      </c>
      <c r="AC19"/>
      <c r="AD19" s="2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s="188" customFormat="1" x14ac:dyDescent="0.25">
      <c r="A20" s="105" t="s">
        <v>211</v>
      </c>
      <c r="B20" s="187"/>
      <c r="C20" s="182">
        <v>101614520</v>
      </c>
      <c r="D20" s="111"/>
      <c r="E20" s="109">
        <f>+[1]Totals!AT19</f>
        <v>13782643</v>
      </c>
      <c r="F20" s="107">
        <f>+[1]Totals!AZ19</f>
        <v>0</v>
      </c>
      <c r="G20" s="107">
        <f>+[1]Totals!BF19</f>
        <v>0</v>
      </c>
      <c r="H20" s="110">
        <f t="shared" ref="H20:H28" si="5">SUM(E20:G20)</f>
        <v>13782643</v>
      </c>
      <c r="I20" s="111"/>
      <c r="J20" s="109">
        <f>+[1]Totals!BS19</f>
        <v>25187829</v>
      </c>
      <c r="K20" s="107">
        <f>+[1]Totals!BY19</f>
        <v>0</v>
      </c>
      <c r="L20" s="107">
        <f>+[1]Totals!CE19</f>
        <v>60000</v>
      </c>
      <c r="M20" s="110">
        <f t="shared" ref="M20:M28" si="6">SUM(J20:L20)</f>
        <v>25247829</v>
      </c>
      <c r="N20"/>
      <c r="O20" s="109">
        <f>+[1]Totals!CQ19</f>
        <v>8732783</v>
      </c>
      <c r="P20" s="107">
        <f>+[1]Totals!CW19</f>
        <v>0</v>
      </c>
      <c r="Q20" s="107">
        <f>+[1]Totals!DC19</f>
        <v>2085788</v>
      </c>
      <c r="R20" s="110">
        <f t="shared" ref="R20:R28" si="7">SUM(O20:Q20)</f>
        <v>10818571</v>
      </c>
      <c r="S20" s="87"/>
      <c r="T20" s="109">
        <f>+[1]Totals!DO19</f>
        <v>5794316</v>
      </c>
      <c r="U20" s="107">
        <f>+[1]Totals!DU19</f>
        <v>100000</v>
      </c>
      <c r="V20" s="107">
        <f>+[1]Totals!EA19</f>
        <v>0</v>
      </c>
      <c r="W20" s="110">
        <f t="shared" ref="W20:W28" si="8">SUM(T20:V20)</f>
        <v>5894316</v>
      </c>
      <c r="X20" s="87"/>
      <c r="Y20" s="102">
        <f>+[1]Totals!EM19</f>
        <v>718300</v>
      </c>
      <c r="Z20" s="100">
        <f>+[1]Totals!ES19</f>
        <v>0</v>
      </c>
      <c r="AA20" s="100">
        <f>+[1]Totals!EY19</f>
        <v>672425</v>
      </c>
      <c r="AB20" s="103">
        <f t="shared" ref="AB20:AB28" si="9">SUM(Y20:AA20)</f>
        <v>1390725</v>
      </c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s="188" customFormat="1" x14ac:dyDescent="0.25">
      <c r="A21" s="111" t="s">
        <v>212</v>
      </c>
      <c r="B21" s="189"/>
      <c r="C21" s="182">
        <v>14102557</v>
      </c>
      <c r="D21" s="111"/>
      <c r="E21" s="109">
        <f>+[1]Totals!AT20</f>
        <v>1729455</v>
      </c>
      <c r="F21" s="107">
        <f>+[1]Totals!AZ20</f>
        <v>9000</v>
      </c>
      <c r="G21" s="107">
        <f>+[1]Totals!BF20</f>
        <v>0</v>
      </c>
      <c r="H21" s="110">
        <f t="shared" si="5"/>
        <v>1738455</v>
      </c>
      <c r="I21" s="111"/>
      <c r="J21" s="109">
        <f>+[1]Totals!BS20</f>
        <v>1990500</v>
      </c>
      <c r="K21" s="107">
        <f>+[1]Totals!BY20</f>
        <v>470464</v>
      </c>
      <c r="L21" s="107">
        <f>+[1]Totals!CE20</f>
        <v>0</v>
      </c>
      <c r="M21" s="110">
        <f t="shared" si="6"/>
        <v>2460964</v>
      </c>
      <c r="N21"/>
      <c r="O21" s="109">
        <f>+[1]Totals!CQ20</f>
        <v>577654</v>
      </c>
      <c r="P21" s="107">
        <f>+[1]Totals!CW20</f>
        <v>236167</v>
      </c>
      <c r="Q21" s="107">
        <f>+[1]Totals!DC20</f>
        <v>0</v>
      </c>
      <c r="R21" s="110">
        <f t="shared" si="7"/>
        <v>813821</v>
      </c>
      <c r="S21" s="87"/>
      <c r="T21" s="109">
        <f>+[1]Totals!DO20</f>
        <v>97500</v>
      </c>
      <c r="U21" s="107">
        <f>+[1]Totals!DU20</f>
        <v>0</v>
      </c>
      <c r="V21" s="107">
        <f>+[1]Totals!EA20</f>
        <v>0</v>
      </c>
      <c r="W21" s="110">
        <f t="shared" si="8"/>
        <v>97500</v>
      </c>
      <c r="X21" s="87"/>
      <c r="Y21" s="102">
        <f>+[1]Totals!EM20</f>
        <v>16500</v>
      </c>
      <c r="Z21" s="100">
        <f>+[1]Totals!ES20</f>
        <v>95100</v>
      </c>
      <c r="AA21" s="100">
        <f>+[1]Totals!EY20</f>
        <v>0</v>
      </c>
      <c r="AB21" s="103">
        <f t="shared" si="9"/>
        <v>111600</v>
      </c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s="188" customFormat="1" x14ac:dyDescent="0.25">
      <c r="A22" s="111" t="s">
        <v>213</v>
      </c>
      <c r="B22" s="189"/>
      <c r="C22" s="182">
        <v>5999988</v>
      </c>
      <c r="D22" s="111"/>
      <c r="E22" s="109">
        <f>+[1]Totals!AT21</f>
        <v>440314</v>
      </c>
      <c r="F22" s="107">
        <f>+[1]Totals!AZ21</f>
        <v>0</v>
      </c>
      <c r="G22" s="107">
        <f>+[1]Totals!BF21</f>
        <v>0</v>
      </c>
      <c r="H22" s="110">
        <f t="shared" si="5"/>
        <v>440314</v>
      </c>
      <c r="I22" s="111"/>
      <c r="J22" s="109">
        <f>+[1]Totals!BS21</f>
        <v>80300</v>
      </c>
      <c r="K22" s="107">
        <f>+[1]Totals!BY21</f>
        <v>0</v>
      </c>
      <c r="L22" s="107">
        <f>+[1]Totals!CE21</f>
        <v>0</v>
      </c>
      <c r="M22" s="110">
        <f t="shared" si="6"/>
        <v>80300</v>
      </c>
      <c r="N22"/>
      <c r="O22" s="109">
        <f>+[1]Totals!CQ21</f>
        <v>860200</v>
      </c>
      <c r="P22" s="107">
        <f>+[1]Totals!CW21</f>
        <v>0</v>
      </c>
      <c r="Q22" s="107">
        <f>+[1]Totals!DC21</f>
        <v>0</v>
      </c>
      <c r="R22" s="110">
        <f t="shared" si="7"/>
        <v>860200</v>
      </c>
      <c r="S22" s="87"/>
      <c r="T22" s="109">
        <f>+[1]Totals!DO21</f>
        <v>217650</v>
      </c>
      <c r="U22" s="107">
        <f>+[1]Totals!DU21</f>
        <v>0</v>
      </c>
      <c r="V22" s="107">
        <f>+[1]Totals!EA21</f>
        <v>0</v>
      </c>
      <c r="W22" s="110">
        <f t="shared" si="8"/>
        <v>217650</v>
      </c>
      <c r="X22" s="87"/>
      <c r="Y22" s="102">
        <f>+[1]Totals!EM21</f>
        <v>0</v>
      </c>
      <c r="Z22" s="100">
        <f>+[1]Totals!ES21</f>
        <v>0</v>
      </c>
      <c r="AA22" s="100">
        <f>+[1]Totals!EY21</f>
        <v>0</v>
      </c>
      <c r="AB22" s="103">
        <f t="shared" si="9"/>
        <v>0</v>
      </c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s="188" customFormat="1" x14ac:dyDescent="0.25">
      <c r="A23" s="111" t="s">
        <v>214</v>
      </c>
      <c r="B23" s="189"/>
      <c r="C23" s="182">
        <v>0</v>
      </c>
      <c r="D23" s="111"/>
      <c r="E23" s="109">
        <f>+[1]Totals!AT22</f>
        <v>0</v>
      </c>
      <c r="F23" s="107">
        <f>+[1]Totals!AZ22</f>
        <v>0</v>
      </c>
      <c r="G23" s="107">
        <f>+[1]Totals!BF22</f>
        <v>0</v>
      </c>
      <c r="H23" s="110">
        <f t="shared" si="5"/>
        <v>0</v>
      </c>
      <c r="I23" s="111"/>
      <c r="J23" s="109">
        <f>+[1]Totals!BS22</f>
        <v>0</v>
      </c>
      <c r="K23" s="107">
        <f>+[1]Totals!BY22</f>
        <v>0</v>
      </c>
      <c r="L23" s="107">
        <f>+[1]Totals!CE22</f>
        <v>0</v>
      </c>
      <c r="M23" s="110">
        <f t="shared" si="6"/>
        <v>0</v>
      </c>
      <c r="N23"/>
      <c r="O23" s="109">
        <f>+[1]Totals!CQ22</f>
        <v>0</v>
      </c>
      <c r="P23" s="107">
        <f>+[1]Totals!CW22</f>
        <v>0</v>
      </c>
      <c r="Q23" s="107">
        <f>+[1]Totals!DC22</f>
        <v>0</v>
      </c>
      <c r="R23" s="110">
        <f t="shared" si="7"/>
        <v>0</v>
      </c>
      <c r="S23" s="87"/>
      <c r="T23" s="109">
        <f>+[1]Totals!DO22</f>
        <v>0</v>
      </c>
      <c r="U23" s="107">
        <f>+[1]Totals!DU22</f>
        <v>0</v>
      </c>
      <c r="V23" s="107">
        <f>+[1]Totals!EA22</f>
        <v>0</v>
      </c>
      <c r="W23" s="110">
        <f t="shared" si="8"/>
        <v>0</v>
      </c>
      <c r="X23" s="87"/>
      <c r="Y23" s="102">
        <f>+[1]Totals!EM22</f>
        <v>0</v>
      </c>
      <c r="Z23" s="100">
        <f>+[1]Totals!ES22</f>
        <v>0</v>
      </c>
      <c r="AA23" s="100">
        <f>+[1]Totals!EY22</f>
        <v>0</v>
      </c>
      <c r="AB23" s="103">
        <f t="shared" si="9"/>
        <v>0</v>
      </c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s="188" customFormat="1" x14ac:dyDescent="0.25">
      <c r="A24" s="111" t="s">
        <v>215</v>
      </c>
      <c r="B24" s="189"/>
      <c r="C24" s="182">
        <v>62285</v>
      </c>
      <c r="D24" s="111"/>
      <c r="E24" s="109">
        <f>+[1]Totals!AT23</f>
        <v>2070313</v>
      </c>
      <c r="F24" s="107">
        <f>+[1]Totals!AZ23</f>
        <v>0</v>
      </c>
      <c r="G24" s="107">
        <f>+[1]Totals!BF23</f>
        <v>0</v>
      </c>
      <c r="H24" s="110">
        <f t="shared" si="5"/>
        <v>2070313</v>
      </c>
      <c r="I24" s="111"/>
      <c r="J24" s="109">
        <f>+[1]Totals!BS23</f>
        <v>0</v>
      </c>
      <c r="K24" s="107">
        <f>+[1]Totals!BY23</f>
        <v>10000</v>
      </c>
      <c r="L24" s="107">
        <f>+[1]Totals!CE23</f>
        <v>0</v>
      </c>
      <c r="M24" s="110">
        <f t="shared" si="6"/>
        <v>10000</v>
      </c>
      <c r="N24"/>
      <c r="O24" s="109">
        <f>+[1]Totals!CQ23</f>
        <v>3257250</v>
      </c>
      <c r="P24" s="107">
        <f>+[1]Totals!CW23</f>
        <v>0</v>
      </c>
      <c r="Q24" s="107">
        <f>+[1]Totals!DC23</f>
        <v>0</v>
      </c>
      <c r="R24" s="110">
        <f t="shared" si="7"/>
        <v>3257250</v>
      </c>
      <c r="S24" s="87"/>
      <c r="T24" s="109">
        <f>+[1]Totals!DO23</f>
        <v>299200</v>
      </c>
      <c r="U24" s="107">
        <f>+[1]Totals!DU23</f>
        <v>0</v>
      </c>
      <c r="V24" s="107">
        <f>+[1]Totals!EA23</f>
        <v>0</v>
      </c>
      <c r="W24" s="110">
        <f t="shared" si="8"/>
        <v>299200</v>
      </c>
      <c r="X24" s="87"/>
      <c r="Y24" s="102">
        <f>+[1]Totals!EM23</f>
        <v>0</v>
      </c>
      <c r="Z24" s="100">
        <f>+[1]Totals!ES23</f>
        <v>0</v>
      </c>
      <c r="AA24" s="100">
        <f>+[1]Totals!EY23</f>
        <v>0</v>
      </c>
      <c r="AB24" s="103">
        <f t="shared" si="9"/>
        <v>0</v>
      </c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s="188" customFormat="1" x14ac:dyDescent="0.25">
      <c r="A25" s="111" t="s">
        <v>216</v>
      </c>
      <c r="B25" s="189"/>
      <c r="C25" s="182">
        <v>4514015</v>
      </c>
      <c r="D25" s="111"/>
      <c r="E25" s="109">
        <f>+[1]Totals!AT24</f>
        <v>402950</v>
      </c>
      <c r="F25" s="107">
        <f>+[1]Totals!AZ24</f>
        <v>0</v>
      </c>
      <c r="G25" s="107">
        <f>+[1]Totals!BF24</f>
        <v>0</v>
      </c>
      <c r="H25" s="110">
        <f t="shared" si="5"/>
        <v>402950</v>
      </c>
      <c r="I25" s="111"/>
      <c r="J25" s="109">
        <f>+[1]Totals!BS24</f>
        <v>491095</v>
      </c>
      <c r="K25" s="107">
        <f>+[1]Totals!BY24</f>
        <v>160</v>
      </c>
      <c r="L25" s="107">
        <f>+[1]Totals!CE24</f>
        <v>0</v>
      </c>
      <c r="M25" s="110">
        <f t="shared" si="6"/>
        <v>491255</v>
      </c>
      <c r="N25"/>
      <c r="O25" s="109">
        <f>+[1]Totals!CQ24</f>
        <v>465960</v>
      </c>
      <c r="P25" s="107">
        <f>+[1]Totals!CW24</f>
        <v>141515</v>
      </c>
      <c r="Q25" s="107">
        <f>+[1]Totals!DC24</f>
        <v>0</v>
      </c>
      <c r="R25" s="110">
        <f t="shared" si="7"/>
        <v>607475</v>
      </c>
      <c r="S25" s="87"/>
      <c r="T25" s="109">
        <f>+[1]Totals!DO24</f>
        <v>383184</v>
      </c>
      <c r="U25" s="107">
        <f>+[1]Totals!DU24</f>
        <v>504650</v>
      </c>
      <c r="V25" s="107">
        <f>+[1]Totals!EA24</f>
        <v>57750</v>
      </c>
      <c r="W25" s="110">
        <f t="shared" si="8"/>
        <v>945584</v>
      </c>
      <c r="X25" s="87"/>
      <c r="Y25" s="102">
        <f>+[1]Totals!EM24</f>
        <v>19000</v>
      </c>
      <c r="Z25" s="100">
        <f>+[1]Totals!ES24</f>
        <v>289022</v>
      </c>
      <c r="AA25" s="100">
        <f>+[1]Totals!EY24</f>
        <v>80000</v>
      </c>
      <c r="AB25" s="103">
        <f t="shared" si="9"/>
        <v>388022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s="188" customFormat="1" x14ac:dyDescent="0.25">
      <c r="A26" s="111" t="s">
        <v>217</v>
      </c>
      <c r="B26" s="189"/>
      <c r="C26" s="182">
        <v>0</v>
      </c>
      <c r="D26" s="111"/>
      <c r="E26" s="109">
        <f>+[1]Totals!AT25</f>
        <v>0</v>
      </c>
      <c r="F26" s="107">
        <f>+[1]Totals!AZ25</f>
        <v>0</v>
      </c>
      <c r="G26" s="107">
        <f>+[1]Totals!BF25</f>
        <v>0</v>
      </c>
      <c r="H26" s="110">
        <f>SUM(E26:G26)</f>
        <v>0</v>
      </c>
      <c r="I26" s="111"/>
      <c r="J26" s="109">
        <f>+[1]Totals!BS25</f>
        <v>0</v>
      </c>
      <c r="K26" s="107">
        <f>+[1]Totals!BY25</f>
        <v>0</v>
      </c>
      <c r="L26" s="107">
        <f>+[1]Totals!CE25</f>
        <v>0</v>
      </c>
      <c r="M26" s="110">
        <f>SUM(J26:L26)</f>
        <v>0</v>
      </c>
      <c r="N26"/>
      <c r="O26" s="109">
        <f>+[1]Totals!CQ25</f>
        <v>106500</v>
      </c>
      <c r="P26" s="107">
        <f>+[1]Totals!CW25</f>
        <v>9000</v>
      </c>
      <c r="Q26" s="107">
        <f>+[1]Totals!DC25</f>
        <v>0</v>
      </c>
      <c r="R26" s="110">
        <f>SUM(O26:Q26)</f>
        <v>115500</v>
      </c>
      <c r="S26" s="87"/>
      <c r="T26" s="109">
        <f>+[1]Totals!DO25</f>
        <v>1000</v>
      </c>
      <c r="U26" s="107">
        <f>+[1]Totals!DU25</f>
        <v>231312</v>
      </c>
      <c r="V26" s="107">
        <f>+[1]Totals!EA25</f>
        <v>0</v>
      </c>
      <c r="W26" s="110">
        <f>SUM(T26:V26)</f>
        <v>232312</v>
      </c>
      <c r="X26" s="87"/>
      <c r="Y26" s="102">
        <f>+[1]Totals!EM25</f>
        <v>499463</v>
      </c>
      <c r="Z26" s="100">
        <f>+[1]Totals!ES25</f>
        <v>0</v>
      </c>
      <c r="AA26" s="100">
        <f>+[1]Totals!EY25</f>
        <v>0</v>
      </c>
      <c r="AB26" s="103">
        <f t="shared" si="9"/>
        <v>499463</v>
      </c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s="188" customFormat="1" x14ac:dyDescent="0.25">
      <c r="A27" s="111" t="s">
        <v>222</v>
      </c>
      <c r="B27" s="189"/>
      <c r="C27" s="182">
        <v>0</v>
      </c>
      <c r="D27" s="111"/>
      <c r="E27" s="109">
        <f>+[1]Totals!AT26</f>
        <v>2200000</v>
      </c>
      <c r="F27" s="107">
        <f>+[1]Totals!AZ26</f>
        <v>0</v>
      </c>
      <c r="G27" s="107">
        <f>+[1]Totals!BF26</f>
        <v>0</v>
      </c>
      <c r="H27" s="110">
        <f t="shared" si="5"/>
        <v>2200000</v>
      </c>
      <c r="I27" s="111"/>
      <c r="J27" s="109">
        <f>+[1]Totals!BS26</f>
        <v>0</v>
      </c>
      <c r="K27" s="107">
        <f>+[1]Totals!BY26</f>
        <v>0</v>
      </c>
      <c r="L27" s="107">
        <f>+[1]Totals!CE26</f>
        <v>0</v>
      </c>
      <c r="M27" s="110">
        <f t="shared" si="6"/>
        <v>0</v>
      </c>
      <c r="N27"/>
      <c r="O27" s="109">
        <f>+[1]Totals!CQ26</f>
        <v>0</v>
      </c>
      <c r="P27" s="107">
        <f>+[1]Totals!CW26</f>
        <v>0</v>
      </c>
      <c r="Q27" s="107">
        <f>+[1]Totals!DC26</f>
        <v>0</v>
      </c>
      <c r="R27" s="110">
        <f t="shared" si="7"/>
        <v>0</v>
      </c>
      <c r="S27" s="87"/>
      <c r="T27" s="109">
        <f>+[1]Totals!DO26</f>
        <v>0</v>
      </c>
      <c r="U27" s="107">
        <f>+[1]Totals!DU26</f>
        <v>0</v>
      </c>
      <c r="V27" s="107">
        <f>+[1]Totals!EA26</f>
        <v>0</v>
      </c>
      <c r="W27" s="110">
        <f t="shared" si="8"/>
        <v>0</v>
      </c>
      <c r="X27" s="87"/>
      <c r="Y27" s="102">
        <f>+[1]Totals!EM26</f>
        <v>0</v>
      </c>
      <c r="Z27" s="100">
        <f>+[1]Totals!ES26</f>
        <v>0</v>
      </c>
      <c r="AA27" s="100">
        <f>+[1]Totals!EY26</f>
        <v>0</v>
      </c>
      <c r="AB27" s="103">
        <f t="shared" si="9"/>
        <v>0</v>
      </c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188" customFormat="1" x14ac:dyDescent="0.25">
      <c r="A28" s="105" t="s">
        <v>219</v>
      </c>
      <c r="B28" s="187"/>
      <c r="C28" s="182">
        <v>237102715</v>
      </c>
      <c r="D28" s="111"/>
      <c r="E28" s="109">
        <f>+[1]Totals!AT27</f>
        <v>1586631</v>
      </c>
      <c r="F28" s="107">
        <f>+[1]Totals!AZ27</f>
        <v>1030994</v>
      </c>
      <c r="G28" s="107">
        <f>+[1]Totals!BF27</f>
        <v>12000</v>
      </c>
      <c r="H28" s="110">
        <f t="shared" si="5"/>
        <v>2629625</v>
      </c>
      <c r="I28" s="111"/>
      <c r="J28" s="109">
        <f>+[1]Totals!BS27</f>
        <v>2463181</v>
      </c>
      <c r="K28" s="107">
        <f>+[1]Totals!BY27</f>
        <v>655150</v>
      </c>
      <c r="L28" s="107">
        <f>+[1]Totals!CE27</f>
        <v>140000</v>
      </c>
      <c r="M28" s="110">
        <f t="shared" si="6"/>
        <v>3258331</v>
      </c>
      <c r="N28"/>
      <c r="O28" s="109">
        <f>+[1]Totals!CQ27</f>
        <v>452447</v>
      </c>
      <c r="P28" s="107">
        <f>+[1]Totals!CW27</f>
        <v>812200</v>
      </c>
      <c r="Q28" s="107">
        <f>+[1]Totals!DC27</f>
        <v>122000</v>
      </c>
      <c r="R28" s="110">
        <f t="shared" si="7"/>
        <v>1386647</v>
      </c>
      <c r="S28" s="87"/>
      <c r="T28" s="109">
        <f>+[1]Totals!DO27</f>
        <v>591210</v>
      </c>
      <c r="U28" s="107">
        <f>+[1]Totals!DU27</f>
        <v>330751</v>
      </c>
      <c r="V28" s="107">
        <f>+[1]Totals!EA27</f>
        <v>354750</v>
      </c>
      <c r="W28" s="110">
        <f t="shared" si="8"/>
        <v>1276711</v>
      </c>
      <c r="X28" s="87"/>
      <c r="Y28" s="102">
        <f>+[1]Totals!EM27</f>
        <v>174649</v>
      </c>
      <c r="Z28" s="100">
        <f>+[1]Totals!ES27</f>
        <v>64750</v>
      </c>
      <c r="AA28" s="100">
        <f>+[1]Totals!EY27</f>
        <v>61500</v>
      </c>
      <c r="AB28" s="103">
        <f t="shared" si="9"/>
        <v>300899</v>
      </c>
      <c r="AC28"/>
      <c r="AD28" s="2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192" customFormat="1" ht="12.75" x14ac:dyDescent="0.2">
      <c r="A29" s="190" t="s">
        <v>9</v>
      </c>
      <c r="B29" s="191"/>
      <c r="C29" s="159">
        <f>SUM(C19:C28)</f>
        <v>366068480</v>
      </c>
      <c r="D29" s="190"/>
      <c r="E29" s="118">
        <f>SUM(E19:E28)</f>
        <v>22212306</v>
      </c>
      <c r="F29" s="116">
        <f>SUM(F19:F28)</f>
        <v>1039994</v>
      </c>
      <c r="G29" s="116">
        <f>SUM(G19:G28)</f>
        <v>12000</v>
      </c>
      <c r="H29" s="119">
        <f>SUM(H19:H28)</f>
        <v>23264300</v>
      </c>
      <c r="I29" s="190"/>
      <c r="J29" s="118">
        <f>SUM(J19:J28)</f>
        <v>30212905</v>
      </c>
      <c r="K29" s="116">
        <f>SUM(K19:K28)</f>
        <v>1135774</v>
      </c>
      <c r="L29" s="116">
        <f>SUM(L19:L28)</f>
        <v>200000</v>
      </c>
      <c r="M29" s="119">
        <f>SUM(M19:M28)</f>
        <v>31548679</v>
      </c>
      <c r="N29" s="4"/>
      <c r="O29" s="118">
        <f>SUM(O19:O28)</f>
        <v>14452794</v>
      </c>
      <c r="P29" s="116">
        <f>SUM(P19:P28)</f>
        <v>1198882</v>
      </c>
      <c r="Q29" s="116">
        <f>SUM(Q19:Q28)</f>
        <v>2207788</v>
      </c>
      <c r="R29" s="119">
        <f>SUM(R19:R28)</f>
        <v>17859464</v>
      </c>
      <c r="S29" s="64"/>
      <c r="T29" s="118">
        <f>SUM(T19:T28)</f>
        <v>7384060</v>
      </c>
      <c r="U29" s="116">
        <f>SUM(U19:U28)</f>
        <v>1166713</v>
      </c>
      <c r="V29" s="116">
        <f>SUM(V19:V28)</f>
        <v>2780169</v>
      </c>
      <c r="W29" s="119">
        <f>SUM(W19:W28)</f>
        <v>11330942</v>
      </c>
      <c r="X29" s="64"/>
      <c r="Y29" s="118">
        <f>SUM(Y19:Y28)</f>
        <v>1427912</v>
      </c>
      <c r="Z29" s="116">
        <f>SUM(Z19:Z28)</f>
        <v>448872</v>
      </c>
      <c r="AA29" s="116">
        <f>SUM(AA19:AA28)</f>
        <v>813925</v>
      </c>
      <c r="AB29" s="119">
        <f>SUM(AB19:AB28)</f>
        <v>2690709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</row>
    <row r="31" spans="1:80" ht="15.75" x14ac:dyDescent="0.25">
      <c r="C31" s="67" t="s">
        <v>10</v>
      </c>
      <c r="E31" s="233">
        <v>2022</v>
      </c>
      <c r="F31" s="233"/>
      <c r="G31" s="233"/>
      <c r="H31" s="233"/>
      <c r="I31" s="65"/>
      <c r="J31" s="233">
        <v>2023</v>
      </c>
      <c r="K31" s="233"/>
      <c r="L31" s="233"/>
      <c r="M31" s="233"/>
      <c r="N31" s="65"/>
      <c r="O31" s="233">
        <v>2024</v>
      </c>
      <c r="P31" s="233"/>
      <c r="Q31" s="233"/>
      <c r="R31" s="233"/>
      <c r="S31" s="41"/>
      <c r="T31" s="233">
        <v>2025</v>
      </c>
      <c r="U31" s="233"/>
      <c r="V31" s="233"/>
      <c r="W31" s="233"/>
      <c r="X31" s="41"/>
      <c r="Y31" s="233" t="s">
        <v>15</v>
      </c>
      <c r="Z31" s="233"/>
      <c r="AA31" s="233"/>
      <c r="AB31" s="233"/>
    </row>
    <row r="32" spans="1:80" ht="15.75" x14ac:dyDescent="0.25">
      <c r="A32" s="65" t="s">
        <v>223</v>
      </c>
      <c r="C32" s="24" t="s">
        <v>221</v>
      </c>
      <c r="D32" s="41"/>
      <c r="E32" s="67" t="s">
        <v>17</v>
      </c>
      <c r="F32" s="67" t="s">
        <v>18</v>
      </c>
      <c r="G32" s="67" t="s">
        <v>19</v>
      </c>
      <c r="H32" s="67" t="s">
        <v>9</v>
      </c>
      <c r="I32" s="65"/>
      <c r="J32" s="67" t="s">
        <v>17</v>
      </c>
      <c r="K32" s="67" t="s">
        <v>18</v>
      </c>
      <c r="L32" s="67" t="s">
        <v>19</v>
      </c>
      <c r="M32" s="67" t="s">
        <v>9</v>
      </c>
      <c r="N32" s="65"/>
      <c r="O32" s="67" t="s">
        <v>17</v>
      </c>
      <c r="P32" s="67" t="s">
        <v>18</v>
      </c>
      <c r="Q32" s="67" t="s">
        <v>19</v>
      </c>
      <c r="R32" s="67" t="s">
        <v>9</v>
      </c>
      <c r="S32" s="41"/>
      <c r="T32" s="67" t="s">
        <v>17</v>
      </c>
      <c r="U32" s="67" t="s">
        <v>18</v>
      </c>
      <c r="V32" s="67" t="s">
        <v>19</v>
      </c>
      <c r="W32" s="67" t="s">
        <v>9</v>
      </c>
      <c r="X32" s="41"/>
      <c r="Y32" s="67" t="s">
        <v>17</v>
      </c>
      <c r="Z32" s="67" t="s">
        <v>18</v>
      </c>
      <c r="AA32" s="67" t="s">
        <v>19</v>
      </c>
      <c r="AB32" s="67" t="s">
        <v>9</v>
      </c>
    </row>
    <row r="33" spans="1:80" s="186" customFormat="1" x14ac:dyDescent="0.25">
      <c r="A33" s="183" t="s">
        <v>210</v>
      </c>
      <c r="B33" s="193"/>
      <c r="C33" s="194">
        <f t="shared" ref="C33:C42" si="10">+C19+C5</f>
        <v>102741431</v>
      </c>
      <c r="D33" s="185"/>
      <c r="E33" s="195">
        <f t="shared" ref="E33:H42" si="11">+E5+E19</f>
        <v>3095550</v>
      </c>
      <c r="F33" s="195">
        <f t="shared" si="11"/>
        <v>31005350</v>
      </c>
      <c r="G33" s="195">
        <f t="shared" si="11"/>
        <v>997450</v>
      </c>
      <c r="H33" s="195">
        <f t="shared" si="11"/>
        <v>35098350</v>
      </c>
      <c r="I33" s="196"/>
      <c r="J33" s="195">
        <f t="shared" ref="J33:M42" si="12">+J5+J19</f>
        <v>4047750</v>
      </c>
      <c r="K33" s="195">
        <f t="shared" si="12"/>
        <v>24548856</v>
      </c>
      <c r="L33" s="195">
        <f t="shared" si="12"/>
        <v>10323205</v>
      </c>
      <c r="M33" s="197">
        <f t="shared" si="12"/>
        <v>38919811</v>
      </c>
      <c r="N33"/>
      <c r="O33" s="102">
        <f t="shared" ref="O33:R42" si="13">+O5+O19</f>
        <v>0</v>
      </c>
      <c r="P33" s="100">
        <f t="shared" si="13"/>
        <v>15244475</v>
      </c>
      <c r="Q33" s="100">
        <f t="shared" si="13"/>
        <v>5938750</v>
      </c>
      <c r="R33" s="103">
        <f t="shared" si="13"/>
        <v>21183225</v>
      </c>
      <c r="S33" s="87"/>
      <c r="T33" s="102">
        <f t="shared" ref="T33:W42" si="14">+T5+T19</f>
        <v>0</v>
      </c>
      <c r="U33" s="100">
        <f t="shared" si="14"/>
        <v>14391166</v>
      </c>
      <c r="V33" s="100">
        <f t="shared" si="14"/>
        <v>31259419</v>
      </c>
      <c r="W33" s="103">
        <f t="shared" si="14"/>
        <v>45650585</v>
      </c>
      <c r="X33" s="87"/>
      <c r="Y33" s="102">
        <f t="shared" ref="Y33:AB42" si="15">+Y5+Y19</f>
        <v>0</v>
      </c>
      <c r="Z33" s="100">
        <f t="shared" si="15"/>
        <v>2246450</v>
      </c>
      <c r="AA33" s="100">
        <f t="shared" si="15"/>
        <v>3929200</v>
      </c>
      <c r="AB33" s="103">
        <f t="shared" si="15"/>
        <v>6175650</v>
      </c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188" customFormat="1" x14ac:dyDescent="0.25">
      <c r="A34" s="105" t="s">
        <v>211</v>
      </c>
      <c r="B34" s="198"/>
      <c r="C34" s="194">
        <f t="shared" si="10"/>
        <v>1212550124</v>
      </c>
      <c r="D34" s="111"/>
      <c r="E34" s="102">
        <f t="shared" si="11"/>
        <v>63128471</v>
      </c>
      <c r="F34" s="100">
        <f t="shared" si="11"/>
        <v>68529115</v>
      </c>
      <c r="G34" s="100">
        <f t="shared" si="11"/>
        <v>17880682</v>
      </c>
      <c r="H34" s="103">
        <f t="shared" si="11"/>
        <v>149538268</v>
      </c>
      <c r="I34" s="185"/>
      <c r="J34" s="102">
        <f t="shared" si="12"/>
        <v>51661635</v>
      </c>
      <c r="K34" s="100">
        <f t="shared" si="12"/>
        <v>55959240</v>
      </c>
      <c r="L34" s="100">
        <f t="shared" si="12"/>
        <v>21530536</v>
      </c>
      <c r="M34" s="103">
        <f t="shared" si="12"/>
        <v>129151411</v>
      </c>
      <c r="N34"/>
      <c r="O34" s="109">
        <f t="shared" si="13"/>
        <v>24220265</v>
      </c>
      <c r="P34" s="107">
        <f t="shared" si="13"/>
        <v>20714216</v>
      </c>
      <c r="Q34" s="107">
        <f t="shared" si="13"/>
        <v>67831752</v>
      </c>
      <c r="R34" s="110">
        <f t="shared" si="13"/>
        <v>112766233</v>
      </c>
      <c r="S34" s="87"/>
      <c r="T34" s="109">
        <f t="shared" si="14"/>
        <v>12705733</v>
      </c>
      <c r="U34" s="107">
        <f t="shared" si="14"/>
        <v>21923457</v>
      </c>
      <c r="V34" s="107">
        <f t="shared" si="14"/>
        <v>128737700</v>
      </c>
      <c r="W34" s="110">
        <f t="shared" si="14"/>
        <v>163366890</v>
      </c>
      <c r="X34" s="87"/>
      <c r="Y34" s="109">
        <f t="shared" si="15"/>
        <v>1299339</v>
      </c>
      <c r="Z34" s="107">
        <f t="shared" si="15"/>
        <v>2056865</v>
      </c>
      <c r="AA34" s="107">
        <f t="shared" si="15"/>
        <v>26071515</v>
      </c>
      <c r="AB34" s="110">
        <f t="shared" si="15"/>
        <v>29427719</v>
      </c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188" customFormat="1" x14ac:dyDescent="0.25">
      <c r="A35" s="111" t="s">
        <v>212</v>
      </c>
      <c r="B35" s="198"/>
      <c r="C35" s="194">
        <f t="shared" si="10"/>
        <v>180582725</v>
      </c>
      <c r="D35" s="111"/>
      <c r="E35" s="109">
        <f t="shared" si="11"/>
        <v>34948922</v>
      </c>
      <c r="F35" s="107">
        <f t="shared" si="11"/>
        <v>2521154</v>
      </c>
      <c r="G35" s="107">
        <f t="shared" si="11"/>
        <v>505671</v>
      </c>
      <c r="H35" s="110">
        <f t="shared" si="11"/>
        <v>37975747</v>
      </c>
      <c r="I35" s="111"/>
      <c r="J35" s="109">
        <f t="shared" si="12"/>
        <v>8147430</v>
      </c>
      <c r="K35" s="107">
        <f t="shared" si="12"/>
        <v>5506444</v>
      </c>
      <c r="L35" s="107">
        <f t="shared" si="12"/>
        <v>200000</v>
      </c>
      <c r="M35" s="110">
        <f t="shared" si="12"/>
        <v>13853874</v>
      </c>
      <c r="N35"/>
      <c r="O35" s="109">
        <f t="shared" si="13"/>
        <v>6063921</v>
      </c>
      <c r="P35" s="107">
        <f t="shared" si="13"/>
        <v>306129</v>
      </c>
      <c r="Q35" s="107">
        <f t="shared" si="13"/>
        <v>2732536</v>
      </c>
      <c r="R35" s="110">
        <f t="shared" si="13"/>
        <v>9102586</v>
      </c>
      <c r="S35" s="87"/>
      <c r="T35" s="109">
        <f t="shared" si="14"/>
        <v>9120943</v>
      </c>
      <c r="U35" s="107">
        <f t="shared" si="14"/>
        <v>18000</v>
      </c>
      <c r="V35" s="107">
        <f t="shared" si="14"/>
        <v>3885914</v>
      </c>
      <c r="W35" s="110">
        <f t="shared" si="14"/>
        <v>13024857</v>
      </c>
      <c r="X35" s="87"/>
      <c r="Y35" s="109">
        <f t="shared" si="15"/>
        <v>17000</v>
      </c>
      <c r="Z35" s="107">
        <f t="shared" si="15"/>
        <v>104100</v>
      </c>
      <c r="AA35" s="107">
        <f t="shared" si="15"/>
        <v>0</v>
      </c>
      <c r="AB35" s="110">
        <f t="shared" si="15"/>
        <v>121100</v>
      </c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188" customFormat="1" x14ac:dyDescent="0.25">
      <c r="A36" s="111" t="s">
        <v>213</v>
      </c>
      <c r="B36" s="198"/>
      <c r="C36" s="194">
        <f t="shared" si="10"/>
        <v>421860707</v>
      </c>
      <c r="D36" s="111"/>
      <c r="E36" s="109">
        <f t="shared" si="11"/>
        <v>15115146</v>
      </c>
      <c r="F36" s="107">
        <f t="shared" si="11"/>
        <v>21069059</v>
      </c>
      <c r="G36" s="107">
        <f t="shared" si="11"/>
        <v>1807231</v>
      </c>
      <c r="H36" s="110">
        <f t="shared" si="11"/>
        <v>37991436</v>
      </c>
      <c r="I36" s="199"/>
      <c r="J36" s="109">
        <f t="shared" si="12"/>
        <v>3425378</v>
      </c>
      <c r="K36" s="107">
        <f t="shared" si="12"/>
        <v>26237738</v>
      </c>
      <c r="L36" s="107">
        <f t="shared" si="12"/>
        <v>7570418</v>
      </c>
      <c r="M36" s="110">
        <f t="shared" si="12"/>
        <v>37233534</v>
      </c>
      <c r="N36"/>
      <c r="O36" s="109">
        <f t="shared" si="13"/>
        <v>5452515</v>
      </c>
      <c r="P36" s="107">
        <f t="shared" si="13"/>
        <v>13976286</v>
      </c>
      <c r="Q36" s="107">
        <f t="shared" si="13"/>
        <v>10368900</v>
      </c>
      <c r="R36" s="110">
        <f t="shared" si="13"/>
        <v>29797701</v>
      </c>
      <c r="S36" s="87"/>
      <c r="T36" s="109">
        <f t="shared" si="14"/>
        <v>1745527</v>
      </c>
      <c r="U36" s="107">
        <f t="shared" si="14"/>
        <v>1067650</v>
      </c>
      <c r="V36" s="107">
        <f t="shared" si="14"/>
        <v>14678253</v>
      </c>
      <c r="W36" s="110">
        <f t="shared" si="14"/>
        <v>17491430</v>
      </c>
      <c r="X36" s="87"/>
      <c r="Y36" s="109">
        <f t="shared" si="15"/>
        <v>436967</v>
      </c>
      <c r="Z36" s="107">
        <f t="shared" si="15"/>
        <v>6787163</v>
      </c>
      <c r="AA36" s="107">
        <f t="shared" si="15"/>
        <v>6711248</v>
      </c>
      <c r="AB36" s="110">
        <f t="shared" si="15"/>
        <v>13935378</v>
      </c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188" customFormat="1" x14ac:dyDescent="0.25">
      <c r="A37" s="111" t="s">
        <v>214</v>
      </c>
      <c r="B37" s="198"/>
      <c r="C37" s="194">
        <f t="shared" si="10"/>
        <v>18568276</v>
      </c>
      <c r="D37" s="111"/>
      <c r="E37" s="109">
        <f t="shared" si="11"/>
        <v>0</v>
      </c>
      <c r="F37" s="107">
        <f t="shared" si="11"/>
        <v>0</v>
      </c>
      <c r="G37" s="107">
        <f t="shared" si="11"/>
        <v>0</v>
      </c>
      <c r="H37" s="110">
        <f t="shared" si="11"/>
        <v>0</v>
      </c>
      <c r="I37" s="111"/>
      <c r="J37" s="109">
        <f t="shared" si="12"/>
        <v>0</v>
      </c>
      <c r="K37" s="107">
        <f t="shared" si="12"/>
        <v>0</v>
      </c>
      <c r="L37" s="107">
        <f t="shared" si="12"/>
        <v>0</v>
      </c>
      <c r="M37" s="110">
        <f t="shared" si="12"/>
        <v>0</v>
      </c>
      <c r="N37"/>
      <c r="O37" s="109">
        <f t="shared" si="13"/>
        <v>0</v>
      </c>
      <c r="P37" s="107">
        <f t="shared" si="13"/>
        <v>0</v>
      </c>
      <c r="Q37" s="107">
        <f t="shared" si="13"/>
        <v>0</v>
      </c>
      <c r="R37" s="110">
        <f t="shared" si="13"/>
        <v>0</v>
      </c>
      <c r="S37" s="87"/>
      <c r="T37" s="109">
        <f t="shared" si="14"/>
        <v>0</v>
      </c>
      <c r="U37" s="107">
        <f t="shared" si="14"/>
        <v>0</v>
      </c>
      <c r="V37" s="107">
        <f t="shared" si="14"/>
        <v>0</v>
      </c>
      <c r="W37" s="110">
        <f t="shared" si="14"/>
        <v>0</v>
      </c>
      <c r="X37" s="87"/>
      <c r="Y37" s="109">
        <f t="shared" si="15"/>
        <v>0</v>
      </c>
      <c r="Z37" s="107">
        <f t="shared" si="15"/>
        <v>0</v>
      </c>
      <c r="AA37" s="107">
        <f t="shared" si="15"/>
        <v>0</v>
      </c>
      <c r="AB37" s="110">
        <f t="shared" si="15"/>
        <v>0</v>
      </c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188" customFormat="1" x14ac:dyDescent="0.25">
      <c r="A38" s="111" t="s">
        <v>215</v>
      </c>
      <c r="B38" s="198"/>
      <c r="C38" s="194">
        <f t="shared" si="10"/>
        <v>40189885</v>
      </c>
      <c r="D38" s="111"/>
      <c r="E38" s="109">
        <f t="shared" si="11"/>
        <v>2070313</v>
      </c>
      <c r="F38" s="107">
        <f t="shared" si="11"/>
        <v>0</v>
      </c>
      <c r="G38" s="107">
        <f t="shared" si="11"/>
        <v>0</v>
      </c>
      <c r="H38" s="110">
        <f t="shared" si="11"/>
        <v>2070313</v>
      </c>
      <c r="I38" s="111"/>
      <c r="J38" s="109">
        <f t="shared" si="12"/>
        <v>1546301</v>
      </c>
      <c r="K38" s="107">
        <f t="shared" si="12"/>
        <v>10000</v>
      </c>
      <c r="L38" s="107">
        <f t="shared" si="12"/>
        <v>0</v>
      </c>
      <c r="M38" s="110">
        <f t="shared" si="12"/>
        <v>1556301</v>
      </c>
      <c r="N38"/>
      <c r="O38" s="109">
        <f t="shared" si="13"/>
        <v>3374450</v>
      </c>
      <c r="P38" s="107">
        <f t="shared" si="13"/>
        <v>2059715</v>
      </c>
      <c r="Q38" s="107">
        <f t="shared" si="13"/>
        <v>0</v>
      </c>
      <c r="R38" s="110">
        <f t="shared" si="13"/>
        <v>5434165</v>
      </c>
      <c r="S38" s="87"/>
      <c r="T38" s="109">
        <f t="shared" si="14"/>
        <v>702476</v>
      </c>
      <c r="U38" s="107">
        <f t="shared" si="14"/>
        <v>0</v>
      </c>
      <c r="V38" s="107">
        <f t="shared" si="14"/>
        <v>2258000</v>
      </c>
      <c r="W38" s="110">
        <f t="shared" si="14"/>
        <v>2960476</v>
      </c>
      <c r="X38" s="87"/>
      <c r="Y38" s="109">
        <f t="shared" si="15"/>
        <v>0</v>
      </c>
      <c r="Z38" s="107">
        <f t="shared" si="15"/>
        <v>2808100</v>
      </c>
      <c r="AA38" s="107">
        <f t="shared" si="15"/>
        <v>849000</v>
      </c>
      <c r="AB38" s="110">
        <f t="shared" si="15"/>
        <v>3657100</v>
      </c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188" customFormat="1" x14ac:dyDescent="0.25">
      <c r="A39" s="111" t="s">
        <v>216</v>
      </c>
      <c r="B39" s="198"/>
      <c r="C39" s="194">
        <f t="shared" si="10"/>
        <v>13180845</v>
      </c>
      <c r="D39" s="111"/>
      <c r="E39" s="109">
        <f t="shared" si="11"/>
        <v>2365140</v>
      </c>
      <c r="F39" s="107">
        <f t="shared" si="11"/>
        <v>198714</v>
      </c>
      <c r="G39" s="107">
        <f t="shared" si="11"/>
        <v>0</v>
      </c>
      <c r="H39" s="110">
        <f t="shared" si="11"/>
        <v>2563854</v>
      </c>
      <c r="I39" s="111"/>
      <c r="J39" s="109">
        <f t="shared" si="12"/>
        <v>1237195</v>
      </c>
      <c r="K39" s="107">
        <f t="shared" si="12"/>
        <v>354310</v>
      </c>
      <c r="L39" s="107">
        <f t="shared" si="12"/>
        <v>0</v>
      </c>
      <c r="M39" s="110">
        <f t="shared" si="12"/>
        <v>1591505</v>
      </c>
      <c r="N39"/>
      <c r="O39" s="109">
        <f t="shared" si="13"/>
        <v>1451967</v>
      </c>
      <c r="P39" s="107">
        <f t="shared" si="13"/>
        <v>561150</v>
      </c>
      <c r="Q39" s="107">
        <f t="shared" si="13"/>
        <v>0</v>
      </c>
      <c r="R39" s="110">
        <f t="shared" si="13"/>
        <v>2013117</v>
      </c>
      <c r="S39" s="87"/>
      <c r="T39" s="109">
        <f t="shared" si="14"/>
        <v>3510420</v>
      </c>
      <c r="U39" s="107">
        <f t="shared" si="14"/>
        <v>1590391</v>
      </c>
      <c r="V39" s="107">
        <f t="shared" si="14"/>
        <v>501261</v>
      </c>
      <c r="W39" s="110">
        <f t="shared" si="14"/>
        <v>5602072</v>
      </c>
      <c r="X39" s="87"/>
      <c r="Y39" s="109">
        <f t="shared" si="15"/>
        <v>58916</v>
      </c>
      <c r="Z39" s="107">
        <f t="shared" si="15"/>
        <v>349022</v>
      </c>
      <c r="AA39" s="107">
        <f t="shared" si="15"/>
        <v>136000</v>
      </c>
      <c r="AB39" s="110">
        <f t="shared" si="15"/>
        <v>543938</v>
      </c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188" customFormat="1" x14ac:dyDescent="0.25">
      <c r="A40" s="111" t="s">
        <v>217</v>
      </c>
      <c r="B40" s="198"/>
      <c r="C40" s="194">
        <f t="shared" si="10"/>
        <v>0</v>
      </c>
      <c r="D40" s="111"/>
      <c r="E40" s="109">
        <f t="shared" si="11"/>
        <v>10500</v>
      </c>
      <c r="F40" s="107">
        <f t="shared" si="11"/>
        <v>0</v>
      </c>
      <c r="G40" s="107">
        <f t="shared" si="11"/>
        <v>0</v>
      </c>
      <c r="H40" s="110">
        <f t="shared" si="11"/>
        <v>10500</v>
      </c>
      <c r="I40" s="111"/>
      <c r="J40" s="109">
        <f t="shared" si="12"/>
        <v>8580</v>
      </c>
      <c r="K40" s="107">
        <f t="shared" si="12"/>
        <v>0</v>
      </c>
      <c r="L40" s="107">
        <f t="shared" si="12"/>
        <v>0</v>
      </c>
      <c r="M40" s="110">
        <f t="shared" si="12"/>
        <v>8580</v>
      </c>
      <c r="N40"/>
      <c r="O40" s="109">
        <f t="shared" si="13"/>
        <v>106500</v>
      </c>
      <c r="P40" s="107">
        <f t="shared" si="13"/>
        <v>1451271</v>
      </c>
      <c r="Q40" s="107">
        <f t="shared" si="13"/>
        <v>0</v>
      </c>
      <c r="R40" s="110">
        <f t="shared" si="13"/>
        <v>1557771</v>
      </c>
      <c r="S40" s="87"/>
      <c r="T40" s="109">
        <f t="shared" si="14"/>
        <v>4911067</v>
      </c>
      <c r="U40" s="107">
        <f t="shared" si="14"/>
        <v>231312</v>
      </c>
      <c r="V40" s="107">
        <f t="shared" si="14"/>
        <v>1767413</v>
      </c>
      <c r="W40" s="110">
        <f t="shared" si="14"/>
        <v>6909792</v>
      </c>
      <c r="X40" s="87"/>
      <c r="Y40" s="109">
        <f t="shared" si="15"/>
        <v>499463</v>
      </c>
      <c r="Z40" s="107">
        <f t="shared" si="15"/>
        <v>932858</v>
      </c>
      <c r="AA40" s="107">
        <f t="shared" si="15"/>
        <v>0</v>
      </c>
      <c r="AB40" s="110">
        <f t="shared" si="15"/>
        <v>1432321</v>
      </c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188" customFormat="1" x14ac:dyDescent="0.25">
      <c r="A41" s="111" t="s">
        <v>222</v>
      </c>
      <c r="B41" s="198"/>
      <c r="C41" s="194">
        <f t="shared" si="10"/>
        <v>45650254</v>
      </c>
      <c r="D41" s="111"/>
      <c r="E41" s="109">
        <f t="shared" si="11"/>
        <v>2200000</v>
      </c>
      <c r="F41" s="107">
        <f t="shared" si="11"/>
        <v>0</v>
      </c>
      <c r="G41" s="107">
        <f t="shared" si="11"/>
        <v>0</v>
      </c>
      <c r="H41" s="110">
        <f t="shared" si="11"/>
        <v>2200000</v>
      </c>
      <c r="I41" s="111"/>
      <c r="J41" s="109">
        <f t="shared" si="12"/>
        <v>0</v>
      </c>
      <c r="K41" s="107">
        <f t="shared" si="12"/>
        <v>0</v>
      </c>
      <c r="L41" s="107">
        <f t="shared" si="12"/>
        <v>0</v>
      </c>
      <c r="M41" s="110">
        <f t="shared" si="12"/>
        <v>0</v>
      </c>
      <c r="N41"/>
      <c r="O41" s="109">
        <f t="shared" si="13"/>
        <v>0</v>
      </c>
      <c r="P41" s="107">
        <f t="shared" si="13"/>
        <v>0</v>
      </c>
      <c r="Q41" s="107">
        <f t="shared" si="13"/>
        <v>0</v>
      </c>
      <c r="R41" s="110">
        <f t="shared" si="13"/>
        <v>0</v>
      </c>
      <c r="S41" s="87"/>
      <c r="T41" s="109">
        <f t="shared" si="14"/>
        <v>0</v>
      </c>
      <c r="U41" s="107">
        <f t="shared" si="14"/>
        <v>0</v>
      </c>
      <c r="V41" s="107">
        <f t="shared" si="14"/>
        <v>0</v>
      </c>
      <c r="W41" s="110">
        <f t="shared" si="14"/>
        <v>0</v>
      </c>
      <c r="X41" s="87"/>
      <c r="Y41" s="109">
        <f t="shared" si="15"/>
        <v>0</v>
      </c>
      <c r="Z41" s="107">
        <f t="shared" si="15"/>
        <v>0</v>
      </c>
      <c r="AA41" s="107">
        <f t="shared" si="15"/>
        <v>0</v>
      </c>
      <c r="AB41" s="110">
        <f t="shared" si="15"/>
        <v>0</v>
      </c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188" customFormat="1" x14ac:dyDescent="0.25">
      <c r="A42" s="105" t="s">
        <v>219</v>
      </c>
      <c r="B42" s="198"/>
      <c r="C42" s="194">
        <f t="shared" si="10"/>
        <v>373445135</v>
      </c>
      <c r="D42" s="111"/>
      <c r="E42" s="109">
        <f t="shared" si="11"/>
        <v>5680281</v>
      </c>
      <c r="F42" s="107">
        <f t="shared" si="11"/>
        <v>9402072</v>
      </c>
      <c r="G42" s="107">
        <f t="shared" si="11"/>
        <v>193000</v>
      </c>
      <c r="H42" s="110">
        <f t="shared" si="11"/>
        <v>15275353</v>
      </c>
      <c r="I42" s="111"/>
      <c r="J42" s="109">
        <f t="shared" si="12"/>
        <v>3093690</v>
      </c>
      <c r="K42" s="107">
        <f t="shared" si="12"/>
        <v>1123640</v>
      </c>
      <c r="L42" s="107">
        <f t="shared" si="12"/>
        <v>391500</v>
      </c>
      <c r="M42" s="110">
        <f t="shared" si="12"/>
        <v>4608830</v>
      </c>
      <c r="N42"/>
      <c r="O42" s="200">
        <f t="shared" si="13"/>
        <v>1746975</v>
      </c>
      <c r="P42" s="201">
        <f t="shared" si="13"/>
        <v>1541050</v>
      </c>
      <c r="Q42" s="201">
        <f t="shared" si="13"/>
        <v>242000</v>
      </c>
      <c r="R42" s="202">
        <f t="shared" si="13"/>
        <v>3530025</v>
      </c>
      <c r="S42" s="87"/>
      <c r="T42" s="200">
        <f t="shared" si="14"/>
        <v>2116210</v>
      </c>
      <c r="U42" s="201">
        <f t="shared" si="14"/>
        <v>559491</v>
      </c>
      <c r="V42" s="201">
        <f t="shared" si="14"/>
        <v>4180300</v>
      </c>
      <c r="W42" s="202">
        <f t="shared" si="14"/>
        <v>6856001</v>
      </c>
      <c r="X42" s="87"/>
      <c r="Y42" s="109">
        <f t="shared" si="15"/>
        <v>212899</v>
      </c>
      <c r="Z42" s="107">
        <f t="shared" si="15"/>
        <v>64750</v>
      </c>
      <c r="AA42" s="107">
        <f t="shared" si="15"/>
        <v>103000</v>
      </c>
      <c r="AB42" s="110">
        <f t="shared" si="15"/>
        <v>380649</v>
      </c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192" customFormat="1" ht="12.75" x14ac:dyDescent="0.2">
      <c r="A43" s="190" t="s">
        <v>9</v>
      </c>
      <c r="B43" s="203"/>
      <c r="C43" s="204">
        <f>SUM(C33:C42)</f>
        <v>2408769382</v>
      </c>
      <c r="D43" s="190"/>
      <c r="E43" s="118">
        <f>SUM(E33:E42)</f>
        <v>128614323</v>
      </c>
      <c r="F43" s="116">
        <f>SUM(F33:F42)</f>
        <v>132725464</v>
      </c>
      <c r="G43" s="116">
        <f>SUM(G33:G42)</f>
        <v>21384034</v>
      </c>
      <c r="H43" s="119">
        <f>SUM(H33:H42)</f>
        <v>282723821</v>
      </c>
      <c r="I43" s="190"/>
      <c r="J43" s="118">
        <f>SUM(J33:J42)</f>
        <v>73167959</v>
      </c>
      <c r="K43" s="116">
        <f>SUM(K33:K42)</f>
        <v>113740228</v>
      </c>
      <c r="L43" s="116">
        <f>SUM(L33:L42)</f>
        <v>40015659</v>
      </c>
      <c r="M43" s="119">
        <f>SUM(M33:M42)</f>
        <v>226923846</v>
      </c>
      <c r="N43" s="4"/>
      <c r="O43" s="205">
        <f>SUM(O33:O42)</f>
        <v>42416593</v>
      </c>
      <c r="P43" s="206">
        <f>SUM(P33:P42)</f>
        <v>55854292</v>
      </c>
      <c r="Q43" s="206">
        <f>SUM(Q33:Q42)</f>
        <v>87113938</v>
      </c>
      <c r="R43" s="207">
        <f>SUM(R33:R42)</f>
        <v>185384823</v>
      </c>
      <c r="S43" s="64"/>
      <c r="T43" s="205">
        <f>SUM(T33:T42)</f>
        <v>34812376</v>
      </c>
      <c r="U43" s="206">
        <f>SUM(U33:U42)</f>
        <v>39781467</v>
      </c>
      <c r="V43" s="206">
        <f>SUM(V33:V42)</f>
        <v>187268260</v>
      </c>
      <c r="W43" s="207">
        <f>SUM(W33:W42)</f>
        <v>261862103</v>
      </c>
      <c r="X43" s="64"/>
      <c r="Y43" s="118">
        <f>SUM(Y33:Y42)</f>
        <v>2524584</v>
      </c>
      <c r="Z43" s="116">
        <f>SUM(Z33:Z42)</f>
        <v>15349308</v>
      </c>
      <c r="AA43" s="116">
        <f>SUM(AA33:AA42)</f>
        <v>37799963</v>
      </c>
      <c r="AB43" s="119">
        <f>SUM(AB33:AB42)</f>
        <v>55673855</v>
      </c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</row>
    <row r="47" spans="1:80" ht="18" x14ac:dyDescent="0.25">
      <c r="O47" s="261" t="s">
        <v>224</v>
      </c>
      <c r="P47" s="262"/>
      <c r="Q47" s="262"/>
      <c r="R47" s="263"/>
      <c r="S47" s="18"/>
      <c r="T47" s="261" t="s">
        <v>224</v>
      </c>
      <c r="U47" s="262"/>
      <c r="V47" s="262"/>
      <c r="W47" s="263"/>
      <c r="X47" s="18"/>
      <c r="Y47" s="261" t="s">
        <v>224</v>
      </c>
      <c r="Z47" s="262"/>
      <c r="AA47" s="262"/>
      <c r="AB47" s="263"/>
    </row>
    <row r="48" spans="1:80" ht="15.75" x14ac:dyDescent="0.25">
      <c r="O48" s="233">
        <v>2024</v>
      </c>
      <c r="P48" s="233"/>
      <c r="Q48" s="233"/>
      <c r="R48" s="233"/>
      <c r="S48" s="41"/>
      <c r="T48" s="233">
        <v>2025</v>
      </c>
      <c r="U48" s="233"/>
      <c r="V48" s="233"/>
      <c r="W48" s="233"/>
      <c r="X48" s="41"/>
      <c r="Y48" s="233" t="s">
        <v>15</v>
      </c>
      <c r="Z48" s="233"/>
      <c r="AA48" s="233"/>
      <c r="AB48" s="233"/>
    </row>
    <row r="49" spans="3:28" ht="15.75" x14ac:dyDescent="0.25">
      <c r="M49" s="177" t="s">
        <v>82</v>
      </c>
      <c r="O49" s="67" t="s">
        <v>17</v>
      </c>
      <c r="P49" s="67" t="s">
        <v>18</v>
      </c>
      <c r="Q49" s="67" t="s">
        <v>19</v>
      </c>
      <c r="R49" s="67" t="s">
        <v>9</v>
      </c>
      <c r="S49" s="41"/>
      <c r="T49" s="208" t="s">
        <v>17</v>
      </c>
      <c r="U49" s="208" t="s">
        <v>18</v>
      </c>
      <c r="V49" s="208" t="s">
        <v>19</v>
      </c>
      <c r="W49" s="208" t="s">
        <v>9</v>
      </c>
      <c r="X49" s="41"/>
      <c r="Y49" s="67" t="s">
        <v>17</v>
      </c>
      <c r="Z49" s="67" t="s">
        <v>18</v>
      </c>
      <c r="AA49" s="67" t="s">
        <v>19</v>
      </c>
      <c r="AB49" s="67" t="s">
        <v>9</v>
      </c>
    </row>
    <row r="50" spans="3:28" s="4" customFormat="1" x14ac:dyDescent="0.25">
      <c r="C50" s="5"/>
      <c r="D50" s="5"/>
      <c r="E50" s="5"/>
      <c r="F50" s="5"/>
      <c r="G50" s="5"/>
      <c r="H50" s="5"/>
      <c r="J50" s="5"/>
      <c r="K50" s="5"/>
      <c r="L50" s="5"/>
      <c r="M50" s="209" t="s">
        <v>225</v>
      </c>
      <c r="N50"/>
      <c r="O50" s="109">
        <v>235200</v>
      </c>
      <c r="P50" s="107"/>
      <c r="Q50" s="107"/>
      <c r="R50" s="110">
        <f t="shared" ref="R50:R57" si="16">SUM(O50:Q50)</f>
        <v>235200</v>
      </c>
      <c r="S50" s="87"/>
      <c r="T50" s="53">
        <v>285750</v>
      </c>
      <c r="U50" s="138"/>
      <c r="V50" s="138"/>
      <c r="W50" s="80">
        <f>SUM(T50:V50)</f>
        <v>285750</v>
      </c>
      <c r="X50" s="87"/>
      <c r="Y50" s="135"/>
      <c r="Z50" s="136"/>
      <c r="AA50" s="136"/>
      <c r="AB50" s="137">
        <f>SUM(Y50:AA50)</f>
        <v>0</v>
      </c>
    </row>
    <row r="51" spans="3:28" x14ac:dyDescent="0.25">
      <c r="M51" s="209" t="s">
        <v>226</v>
      </c>
      <c r="O51" s="109">
        <v>22000</v>
      </c>
      <c r="P51" s="107"/>
      <c r="Q51" s="107"/>
      <c r="R51" s="110">
        <f t="shared" si="16"/>
        <v>22000</v>
      </c>
      <c r="S51" s="87"/>
      <c r="T51" s="53"/>
      <c r="U51" s="138"/>
      <c r="V51" s="138"/>
      <c r="W51" s="80">
        <f t="shared" ref="W51:W56" si="17">SUM(T51:V51)</f>
        <v>0</v>
      </c>
      <c r="X51" s="87"/>
      <c r="Y51" s="135"/>
      <c r="Z51" s="136"/>
      <c r="AA51" s="136"/>
      <c r="AB51" s="137">
        <f t="shared" ref="AB51:AB56" si="18">SUM(Y51:AA51)</f>
        <v>0</v>
      </c>
    </row>
    <row r="52" spans="3:28" x14ac:dyDescent="0.25">
      <c r="M52" s="209" t="s">
        <v>227</v>
      </c>
      <c r="O52" s="109">
        <v>94500</v>
      </c>
      <c r="P52" s="107"/>
      <c r="Q52" s="107"/>
      <c r="R52" s="110">
        <f t="shared" si="16"/>
        <v>94500</v>
      </c>
      <c r="S52" s="87"/>
      <c r="T52" s="83">
        <v>100500</v>
      </c>
      <c r="U52" s="138"/>
      <c r="V52" s="138"/>
      <c r="W52" s="80">
        <f t="shared" si="17"/>
        <v>100500</v>
      </c>
      <c r="X52" s="87"/>
      <c r="Y52" s="178"/>
      <c r="Z52" s="136"/>
      <c r="AA52" s="136"/>
      <c r="AB52" s="137">
        <f t="shared" si="18"/>
        <v>0</v>
      </c>
    </row>
    <row r="53" spans="3:28" x14ac:dyDescent="0.25">
      <c r="M53" s="210" t="s">
        <v>228</v>
      </c>
      <c r="O53" s="109"/>
      <c r="P53" s="107"/>
      <c r="Q53" s="107"/>
      <c r="R53" s="110">
        <f t="shared" si="16"/>
        <v>0</v>
      </c>
      <c r="S53" s="87"/>
      <c r="T53" s="53"/>
      <c r="U53" s="138">
        <v>10000</v>
      </c>
      <c r="V53" s="138"/>
      <c r="W53" s="80">
        <f t="shared" si="17"/>
        <v>10000</v>
      </c>
      <c r="X53" s="87"/>
      <c r="Y53" s="135"/>
      <c r="Z53" s="136"/>
      <c r="AA53" s="136"/>
      <c r="AB53" s="137">
        <f t="shared" si="18"/>
        <v>0</v>
      </c>
    </row>
    <row r="54" spans="3:28" x14ac:dyDescent="0.25">
      <c r="M54" s="210" t="s">
        <v>229</v>
      </c>
      <c r="O54" s="109"/>
      <c r="P54" s="107"/>
      <c r="Q54" s="107"/>
      <c r="R54" s="110">
        <f t="shared" si="16"/>
        <v>0</v>
      </c>
      <c r="S54" s="87"/>
      <c r="T54" s="53">
        <v>1550</v>
      </c>
      <c r="U54" s="138"/>
      <c r="V54" s="138"/>
      <c r="W54" s="80">
        <f t="shared" si="17"/>
        <v>1550</v>
      </c>
      <c r="X54" s="87"/>
      <c r="Y54" s="135"/>
      <c r="Z54" s="136"/>
      <c r="AA54" s="136"/>
      <c r="AB54" s="137">
        <f t="shared" si="18"/>
        <v>0</v>
      </c>
    </row>
    <row r="55" spans="3:28" x14ac:dyDescent="0.25">
      <c r="M55" s="210" t="s">
        <v>230</v>
      </c>
      <c r="O55" s="109"/>
      <c r="P55" s="107"/>
      <c r="Q55" s="107"/>
      <c r="R55" s="110">
        <f t="shared" si="16"/>
        <v>0</v>
      </c>
      <c r="S55" s="87"/>
      <c r="T55" s="53">
        <v>900000</v>
      </c>
      <c r="U55" s="138"/>
      <c r="V55" s="138"/>
      <c r="W55" s="80">
        <f t="shared" si="17"/>
        <v>900000</v>
      </c>
      <c r="X55" s="87"/>
      <c r="Y55" s="135"/>
      <c r="Z55" s="136"/>
      <c r="AA55" s="136"/>
      <c r="AB55" s="137">
        <f t="shared" si="18"/>
        <v>0</v>
      </c>
    </row>
    <row r="56" spans="3:28" x14ac:dyDescent="0.25">
      <c r="M56" s="210" t="s">
        <v>231</v>
      </c>
      <c r="O56" s="109">
        <v>942828</v>
      </c>
      <c r="P56" s="107">
        <v>728850</v>
      </c>
      <c r="Q56" s="107">
        <v>120000</v>
      </c>
      <c r="R56" s="110">
        <f t="shared" si="16"/>
        <v>1791678</v>
      </c>
      <c r="S56" s="87"/>
      <c r="T56" s="53">
        <v>237200</v>
      </c>
      <c r="U56" s="138">
        <v>218740</v>
      </c>
      <c r="V56" s="138">
        <v>3825550</v>
      </c>
      <c r="W56" s="80">
        <f t="shared" si="17"/>
        <v>4281490</v>
      </c>
      <c r="X56" s="87"/>
      <c r="Y56" s="53">
        <v>38250</v>
      </c>
      <c r="Z56" s="138"/>
      <c r="AA56" s="138">
        <v>41500</v>
      </c>
      <c r="AB56" s="137">
        <f t="shared" si="18"/>
        <v>79750</v>
      </c>
    </row>
    <row r="57" spans="3:28" x14ac:dyDescent="0.25">
      <c r="M57" s="211" t="s">
        <v>9</v>
      </c>
      <c r="N57" s="4"/>
      <c r="O57" s="118">
        <f>SUM(O50:O56)</f>
        <v>1294528</v>
      </c>
      <c r="P57" s="116">
        <f>SUM(P50:P56)</f>
        <v>728850</v>
      </c>
      <c r="Q57" s="116">
        <f>SUM(Q50:Q56)</f>
        <v>120000</v>
      </c>
      <c r="R57" s="119">
        <f t="shared" si="16"/>
        <v>2143378</v>
      </c>
      <c r="S57" s="64"/>
      <c r="T57" s="212">
        <f>SUM(T50:T56)</f>
        <v>1525000</v>
      </c>
      <c r="U57" s="212">
        <f>SUM(U50:U56)</f>
        <v>228740</v>
      </c>
      <c r="V57" s="212">
        <f>SUM(V50:V56)</f>
        <v>3825550</v>
      </c>
      <c r="W57" s="213">
        <f>SUM(W50:W56)</f>
        <v>5579290</v>
      </c>
      <c r="X57" s="64"/>
      <c r="Y57" s="118">
        <f>SUM(Y50:Y56)</f>
        <v>38250</v>
      </c>
      <c r="Z57" s="118">
        <f>SUM(Z50:Z56)</f>
        <v>0</v>
      </c>
      <c r="AA57" s="118">
        <f>SUM(AA50:AA56)</f>
        <v>41500</v>
      </c>
      <c r="AB57" s="159">
        <f>SUM(AB50:AB56)</f>
        <v>79750</v>
      </c>
    </row>
    <row r="58" spans="3:28" x14ac:dyDescent="0.25">
      <c r="M58" s="177" t="s">
        <v>220</v>
      </c>
    </row>
    <row r="59" spans="3:28" x14ac:dyDescent="0.25">
      <c r="M59" s="210" t="s">
        <v>232</v>
      </c>
      <c r="O59" s="102">
        <v>155346</v>
      </c>
      <c r="P59" s="100">
        <v>283000</v>
      </c>
      <c r="Q59" s="100"/>
      <c r="R59" s="103">
        <f t="shared" ref="R59:R69" si="19">SUM(O59:Q59)</f>
        <v>438346</v>
      </c>
      <c r="S59" s="87"/>
      <c r="T59" s="102"/>
      <c r="U59" s="100"/>
      <c r="V59" s="100"/>
      <c r="W59" s="103">
        <f>SUM(T59:V59)</f>
        <v>0</v>
      </c>
      <c r="X59" s="87"/>
      <c r="Y59" s="102">
        <v>30899</v>
      </c>
      <c r="Z59" s="100">
        <v>20000</v>
      </c>
      <c r="AA59" s="100"/>
      <c r="AB59" s="103">
        <f>SUM(Y59:AA59)</f>
        <v>50899</v>
      </c>
    </row>
    <row r="60" spans="3:28" s="4" customFormat="1" x14ac:dyDescent="0.25">
      <c r="C60" s="5"/>
      <c r="D60" s="5"/>
      <c r="E60" s="5"/>
      <c r="F60" s="5"/>
      <c r="G60" s="5"/>
      <c r="H60" s="5"/>
      <c r="J60" s="5"/>
      <c r="K60" s="5"/>
      <c r="L60" s="5"/>
      <c r="M60" s="210" t="s">
        <v>225</v>
      </c>
      <c r="N60"/>
      <c r="O60" s="109">
        <v>50000</v>
      </c>
      <c r="P60" s="107">
        <v>120250</v>
      </c>
      <c r="Q60" s="107"/>
      <c r="R60" s="110">
        <f t="shared" si="19"/>
        <v>170250</v>
      </c>
      <c r="S60" s="87"/>
      <c r="T60" s="109">
        <v>4935</v>
      </c>
      <c r="U60" s="107">
        <v>31500</v>
      </c>
      <c r="V60" s="107"/>
      <c r="W60" s="110">
        <f t="shared" ref="W60:W69" si="20">SUM(T60:V60)</f>
        <v>36435</v>
      </c>
      <c r="X60" s="87"/>
      <c r="Y60" s="109"/>
      <c r="Z60" s="107">
        <v>44750</v>
      </c>
      <c r="AA60" s="107"/>
      <c r="AB60" s="110">
        <f t="shared" ref="AB60:AB69" si="21">SUM(Y60:AA60)</f>
        <v>44750</v>
      </c>
    </row>
    <row r="61" spans="3:28" x14ac:dyDescent="0.25">
      <c r="M61" s="210" t="s">
        <v>227</v>
      </c>
      <c r="O61" s="109">
        <v>16500</v>
      </c>
      <c r="P61" s="107"/>
      <c r="Q61" s="107"/>
      <c r="R61" s="110">
        <f t="shared" si="19"/>
        <v>16500</v>
      </c>
      <c r="S61" s="87"/>
      <c r="T61" s="109">
        <v>12000</v>
      </c>
      <c r="U61" s="107"/>
      <c r="V61" s="107"/>
      <c r="W61" s="110">
        <f t="shared" si="20"/>
        <v>12000</v>
      </c>
      <c r="X61" s="87"/>
      <c r="Y61" s="109"/>
      <c r="Z61" s="107"/>
      <c r="AA61" s="107"/>
      <c r="AB61" s="110">
        <f t="shared" si="21"/>
        <v>0</v>
      </c>
    </row>
    <row r="62" spans="3:28" x14ac:dyDescent="0.25">
      <c r="M62" s="210" t="s">
        <v>233</v>
      </c>
      <c r="O62" s="109"/>
      <c r="P62" s="107"/>
      <c r="Q62" s="107"/>
      <c r="R62" s="110">
        <f t="shared" si="19"/>
        <v>0</v>
      </c>
      <c r="S62" s="87"/>
      <c r="T62" s="109"/>
      <c r="U62" s="107"/>
      <c r="V62" s="107"/>
      <c r="W62" s="110">
        <f t="shared" si="20"/>
        <v>0</v>
      </c>
      <c r="X62" s="87"/>
      <c r="Y62" s="109">
        <v>19000</v>
      </c>
      <c r="Z62" s="107"/>
      <c r="AA62" s="107"/>
      <c r="AB62" s="110">
        <f t="shared" si="21"/>
        <v>19000</v>
      </c>
    </row>
    <row r="63" spans="3:28" x14ac:dyDescent="0.25">
      <c r="M63" s="210" t="s">
        <v>229</v>
      </c>
      <c r="O63" s="109">
        <v>10400</v>
      </c>
      <c r="P63" s="107"/>
      <c r="Q63" s="107"/>
      <c r="R63" s="110">
        <f t="shared" si="19"/>
        <v>10400</v>
      </c>
      <c r="S63" s="87"/>
      <c r="T63" s="109"/>
      <c r="U63" s="107"/>
      <c r="V63" s="107"/>
      <c r="W63" s="110">
        <f t="shared" si="20"/>
        <v>0</v>
      </c>
      <c r="X63" s="87"/>
      <c r="Y63" s="109">
        <v>13200</v>
      </c>
      <c r="Z63" s="107"/>
      <c r="AA63" s="107"/>
      <c r="AB63" s="110">
        <f t="shared" si="21"/>
        <v>13200</v>
      </c>
    </row>
    <row r="64" spans="3:28" x14ac:dyDescent="0.25">
      <c r="M64" s="210" t="s">
        <v>234</v>
      </c>
      <c r="O64" s="109"/>
      <c r="P64" s="107"/>
      <c r="Q64" s="107"/>
      <c r="R64" s="110">
        <f t="shared" si="19"/>
        <v>0</v>
      </c>
      <c r="S64" s="87"/>
      <c r="T64" s="109">
        <v>20000</v>
      </c>
      <c r="U64" s="107"/>
      <c r="V64" s="107"/>
      <c r="W64" s="110">
        <f t="shared" si="20"/>
        <v>20000</v>
      </c>
      <c r="X64" s="87"/>
      <c r="Y64" s="109"/>
      <c r="Z64" s="107"/>
      <c r="AA64" s="107"/>
      <c r="AB64" s="110">
        <f t="shared" si="21"/>
        <v>0</v>
      </c>
    </row>
    <row r="65" spans="3:28" x14ac:dyDescent="0.25">
      <c r="M65" s="210" t="s">
        <v>235</v>
      </c>
      <c r="O65" s="109">
        <v>20000</v>
      </c>
      <c r="P65" s="107"/>
      <c r="Q65" s="107"/>
      <c r="R65" s="110">
        <f t="shared" si="19"/>
        <v>20000</v>
      </c>
      <c r="S65" s="87"/>
      <c r="T65" s="109"/>
      <c r="U65" s="107"/>
      <c r="V65" s="107"/>
      <c r="W65" s="110">
        <f t="shared" si="20"/>
        <v>0</v>
      </c>
      <c r="X65" s="87"/>
      <c r="Y65" s="109"/>
      <c r="Z65" s="107"/>
      <c r="AA65" s="107"/>
      <c r="AB65" s="110">
        <f t="shared" si="21"/>
        <v>0</v>
      </c>
    </row>
    <row r="66" spans="3:28" x14ac:dyDescent="0.25">
      <c r="M66" s="210" t="s">
        <v>236</v>
      </c>
      <c r="O66" s="109"/>
      <c r="P66" s="107"/>
      <c r="Q66" s="107"/>
      <c r="R66" s="110">
        <f t="shared" si="19"/>
        <v>0</v>
      </c>
      <c r="S66" s="87"/>
      <c r="T66" s="109"/>
      <c r="U66" s="107"/>
      <c r="V66" s="107">
        <v>5000</v>
      </c>
      <c r="W66" s="110">
        <v>5000</v>
      </c>
      <c r="X66" s="87"/>
      <c r="Y66" s="109"/>
      <c r="Z66" s="107"/>
      <c r="AA66" s="107"/>
      <c r="AB66" s="110">
        <f t="shared" si="21"/>
        <v>0</v>
      </c>
    </row>
    <row r="67" spans="3:28" x14ac:dyDescent="0.25">
      <c r="M67" s="210" t="s">
        <v>229</v>
      </c>
      <c r="O67" s="109"/>
      <c r="P67" s="107"/>
      <c r="Q67" s="107"/>
      <c r="R67" s="110">
        <f t="shared" si="19"/>
        <v>0</v>
      </c>
      <c r="S67" s="87"/>
      <c r="T67" s="109">
        <v>17200</v>
      </c>
      <c r="U67" s="107"/>
      <c r="V67" s="107"/>
      <c r="W67" s="110">
        <f t="shared" si="20"/>
        <v>17200</v>
      </c>
      <c r="X67" s="87"/>
      <c r="Y67" s="109"/>
      <c r="Z67" s="107"/>
      <c r="AA67" s="107"/>
      <c r="AB67" s="110">
        <f t="shared" si="21"/>
        <v>0</v>
      </c>
    </row>
    <row r="68" spans="3:28" x14ac:dyDescent="0.25">
      <c r="M68" s="210" t="s">
        <v>228</v>
      </c>
      <c r="O68" s="109"/>
      <c r="P68" s="107"/>
      <c r="Q68" s="107"/>
      <c r="R68" s="110">
        <f t="shared" si="19"/>
        <v>0</v>
      </c>
      <c r="S68" s="87"/>
      <c r="T68" s="109"/>
      <c r="U68" s="107"/>
      <c r="V68" s="107">
        <v>100000</v>
      </c>
      <c r="W68" s="110">
        <f t="shared" si="20"/>
        <v>100000</v>
      </c>
      <c r="X68" s="87"/>
      <c r="Y68" s="109"/>
      <c r="Z68" s="107"/>
      <c r="AA68" s="107">
        <v>20000</v>
      </c>
      <c r="AB68" s="110">
        <f t="shared" si="21"/>
        <v>20000</v>
      </c>
    </row>
    <row r="69" spans="3:28" x14ac:dyDescent="0.25">
      <c r="M69" s="210" t="s">
        <v>231</v>
      </c>
      <c r="O69" s="109">
        <v>200201</v>
      </c>
      <c r="P69" s="107">
        <v>408950</v>
      </c>
      <c r="Q69" s="107">
        <v>122000</v>
      </c>
      <c r="R69" s="110">
        <f t="shared" si="19"/>
        <v>731151</v>
      </c>
      <c r="S69" s="87"/>
      <c r="T69" s="109">
        <v>537075</v>
      </c>
      <c r="U69" s="107">
        <v>299251</v>
      </c>
      <c r="V69" s="107">
        <v>249750</v>
      </c>
      <c r="W69" s="110">
        <f t="shared" si="20"/>
        <v>1086076</v>
      </c>
      <c r="X69" s="87"/>
      <c r="Y69" s="109">
        <v>111550</v>
      </c>
      <c r="Z69" s="107"/>
      <c r="AA69" s="107">
        <v>41500</v>
      </c>
      <c r="AB69" s="110">
        <f t="shared" si="21"/>
        <v>153050</v>
      </c>
    </row>
    <row r="70" spans="3:28" x14ac:dyDescent="0.25">
      <c r="M70" s="211" t="s">
        <v>9</v>
      </c>
      <c r="N70" s="4"/>
      <c r="O70" s="118">
        <f>SUM(O59:O69)</f>
        <v>452447</v>
      </c>
      <c r="P70" s="118">
        <f>SUM(P59:P69)</f>
        <v>812200</v>
      </c>
      <c r="Q70" s="118">
        <f>SUM(Q59:Q69)</f>
        <v>122000</v>
      </c>
      <c r="R70" s="159">
        <f>SUM(R59:R69)</f>
        <v>1386647</v>
      </c>
      <c r="S70" s="64"/>
      <c r="T70" s="118">
        <f>SUM(T59:T69)</f>
        <v>591210</v>
      </c>
      <c r="U70" s="118">
        <f t="shared" ref="U70:W70" si="22">SUM(U59:U69)</f>
        <v>330751</v>
      </c>
      <c r="V70" s="118">
        <f t="shared" si="22"/>
        <v>354750</v>
      </c>
      <c r="W70" s="118">
        <f t="shared" si="22"/>
        <v>1276711</v>
      </c>
      <c r="X70" s="64"/>
      <c r="Y70" s="118">
        <f>SUM(Y59:Y69)</f>
        <v>174649</v>
      </c>
      <c r="Z70" s="116">
        <f>SUM(Z59:Z69)</f>
        <v>64750</v>
      </c>
      <c r="AA70" s="116">
        <f>SUM(AA59:AA69)</f>
        <v>61500</v>
      </c>
      <c r="AB70" s="119">
        <f>SUM(AB59:AB69)</f>
        <v>300899</v>
      </c>
    </row>
    <row r="71" spans="3:28" x14ac:dyDescent="0.25">
      <c r="M71" s="3"/>
      <c r="O71" s="87"/>
      <c r="P71" s="87"/>
      <c r="Q71" s="87"/>
      <c r="R71" s="87"/>
      <c r="S71" s="87"/>
      <c r="T71" s="214"/>
      <c r="U71" s="215"/>
      <c r="V71" s="215"/>
      <c r="W71" s="216"/>
      <c r="X71" s="87"/>
      <c r="Y71" s="214"/>
      <c r="Z71" s="215"/>
      <c r="AA71" s="215"/>
      <c r="AB71" s="216"/>
    </row>
    <row r="72" spans="3:28" x14ac:dyDescent="0.25">
      <c r="M72" s="177" t="s">
        <v>223</v>
      </c>
      <c r="N72" s="4"/>
      <c r="O72" s="128">
        <f>+O70+O57</f>
        <v>1746975</v>
      </c>
      <c r="P72" s="128">
        <f t="shared" ref="P72:R72" si="23">+P70+P57</f>
        <v>1541050</v>
      </c>
      <c r="Q72" s="128">
        <f t="shared" si="23"/>
        <v>242000</v>
      </c>
      <c r="R72" s="128">
        <f t="shared" si="23"/>
        <v>3530025</v>
      </c>
      <c r="S72" s="64"/>
      <c r="T72" s="118">
        <f>+T70+T57</f>
        <v>2116210</v>
      </c>
      <c r="U72" s="118">
        <f t="shared" ref="U72:W72" si="24">+U70+U57</f>
        <v>559491</v>
      </c>
      <c r="V72" s="118">
        <f t="shared" si="24"/>
        <v>4180300</v>
      </c>
      <c r="W72" s="118">
        <f t="shared" si="24"/>
        <v>6856001</v>
      </c>
      <c r="X72" s="64"/>
      <c r="Y72" s="118">
        <f>+Y70+Y57</f>
        <v>212899</v>
      </c>
      <c r="Z72" s="118">
        <f t="shared" ref="Z72:AB72" si="25">+Z70+Z57</f>
        <v>64750</v>
      </c>
      <c r="AA72" s="118">
        <f t="shared" si="25"/>
        <v>103000</v>
      </c>
      <c r="AB72" s="118">
        <f t="shared" si="25"/>
        <v>380649</v>
      </c>
    </row>
    <row r="73" spans="3:28" s="4" customFormat="1" ht="12.75" x14ac:dyDescent="0.2">
      <c r="C73" s="5"/>
      <c r="D73" s="5"/>
      <c r="E73" s="5"/>
      <c r="F73" s="5"/>
      <c r="G73" s="5"/>
      <c r="H73" s="5"/>
      <c r="J73" s="5"/>
      <c r="K73" s="5"/>
      <c r="L73" s="5"/>
    </row>
    <row r="75" spans="3:28" x14ac:dyDescent="0.25"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</row>
    <row r="76" spans="3:28" x14ac:dyDescent="0.25"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</row>
    <row r="77" spans="3:28" x14ac:dyDescent="0.25"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</row>
    <row r="78" spans="3:28" x14ac:dyDescent="0.25"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</row>
    <row r="79" spans="3:28" x14ac:dyDescent="0.25"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</row>
    <row r="80" spans="3:28" x14ac:dyDescent="0.25"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</row>
    <row r="81" spans="15:28" x14ac:dyDescent="0.25"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</row>
    <row r="82" spans="15:28" x14ac:dyDescent="0.25"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</row>
    <row r="83" spans="15:28" x14ac:dyDescent="0.25"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</row>
  </sheetData>
  <mergeCells count="21">
    <mergeCell ref="O48:R48"/>
    <mergeCell ref="T48:W48"/>
    <mergeCell ref="Y48:AB48"/>
    <mergeCell ref="E31:H31"/>
    <mergeCell ref="J31:M31"/>
    <mergeCell ref="O31:R31"/>
    <mergeCell ref="T31:W31"/>
    <mergeCell ref="Y31:AB31"/>
    <mergeCell ref="O47:R47"/>
    <mergeCell ref="T47:W47"/>
    <mergeCell ref="Y47:AB47"/>
    <mergeCell ref="E3:H3"/>
    <mergeCell ref="J3:M3"/>
    <mergeCell ref="O3:R3"/>
    <mergeCell ref="T3:W3"/>
    <mergeCell ref="Y3:AB3"/>
    <mergeCell ref="E17:H17"/>
    <mergeCell ref="J17:M17"/>
    <mergeCell ref="O17:R17"/>
    <mergeCell ref="T17:W17"/>
    <mergeCell ref="Y17:AB17"/>
  </mergeCells>
  <pageMargins left="0.7" right="0.7" top="0.75" bottom="0.75" header="0.3" footer="0.3"/>
  <pageSetup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262A-CD74-4129-A851-A50F12A5417C}">
  <sheetPr>
    <pageSetUpPr fitToPage="1"/>
  </sheetPr>
  <dimension ref="A1:Z76"/>
  <sheetViews>
    <sheetView workbookViewId="0">
      <selection activeCell="J31" sqref="J31"/>
    </sheetView>
  </sheetViews>
  <sheetFormatPr defaultRowHeight="15" x14ac:dyDescent="0.25"/>
  <cols>
    <col min="1" max="1" width="16.28515625" style="4" customWidth="1"/>
    <col min="2" max="2" width="9.140625" style="1"/>
    <col min="3" max="7" width="10.140625" style="1" bestFit="1" customWidth="1"/>
    <col min="8" max="8" width="9.140625" style="1"/>
    <col min="9" max="9" width="10.140625" style="1" bestFit="1" customWidth="1"/>
    <col min="10" max="11" width="9.140625" style="1"/>
    <col min="12" max="13" width="10.140625" style="1" bestFit="1" customWidth="1"/>
    <col min="14" max="25" width="9.140625" style="1"/>
    <col min="26" max="26" width="11.140625" bestFit="1" customWidth="1"/>
  </cols>
  <sheetData>
    <row r="1" spans="1:25" s="17" customFormat="1" ht="18" x14ac:dyDescent="0.25">
      <c r="A1" s="17" t="s">
        <v>237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x14ac:dyDescent="0.25">
      <c r="A2" s="217" t="s">
        <v>5</v>
      </c>
    </row>
    <row r="3" spans="1:25" s="4" customFormat="1" ht="12.75" x14ac:dyDescent="0.2">
      <c r="B3" s="264" t="s">
        <v>210</v>
      </c>
      <c r="C3" s="264"/>
      <c r="D3" s="264"/>
      <c r="E3" s="264" t="s">
        <v>238</v>
      </c>
      <c r="F3" s="264"/>
      <c r="G3" s="264"/>
      <c r="H3" s="264" t="s">
        <v>212</v>
      </c>
      <c r="I3" s="264"/>
      <c r="J3" s="264"/>
      <c r="K3" s="264" t="s">
        <v>213</v>
      </c>
      <c r="L3" s="264"/>
      <c r="M3" s="264"/>
      <c r="N3" s="264" t="s">
        <v>239</v>
      </c>
      <c r="O3" s="264"/>
      <c r="P3" s="264"/>
      <c r="Q3" s="264" t="s">
        <v>216</v>
      </c>
      <c r="R3" s="264"/>
      <c r="S3" s="264"/>
      <c r="T3" s="264" t="s">
        <v>217</v>
      </c>
      <c r="U3" s="264"/>
      <c r="V3" s="264"/>
      <c r="W3" s="265" t="s">
        <v>188</v>
      </c>
      <c r="X3" s="264"/>
      <c r="Y3" s="264"/>
    </row>
    <row r="4" spans="1:25" s="4" customFormat="1" ht="12.75" x14ac:dyDescent="0.2">
      <c r="B4" s="44" t="s">
        <v>17</v>
      </c>
      <c r="C4" s="44" t="s">
        <v>18</v>
      </c>
      <c r="D4" s="44" t="s">
        <v>19</v>
      </c>
      <c r="E4" s="44" t="s">
        <v>17</v>
      </c>
      <c r="F4" s="44" t="s">
        <v>18</v>
      </c>
      <c r="G4" s="44" t="s">
        <v>19</v>
      </c>
      <c r="H4" s="44" t="s">
        <v>17</v>
      </c>
      <c r="I4" s="44" t="s">
        <v>18</v>
      </c>
      <c r="J4" s="44" t="s">
        <v>19</v>
      </c>
      <c r="K4" s="44" t="s">
        <v>17</v>
      </c>
      <c r="L4" s="44" t="s">
        <v>18</v>
      </c>
      <c r="M4" s="44" t="s">
        <v>19</v>
      </c>
      <c r="N4" s="44" t="s">
        <v>17</v>
      </c>
      <c r="O4" s="44" t="s">
        <v>18</v>
      </c>
      <c r="P4" s="44" t="s">
        <v>19</v>
      </c>
      <c r="Q4" s="44" t="s">
        <v>17</v>
      </c>
      <c r="R4" s="44" t="s">
        <v>18</v>
      </c>
      <c r="S4" s="44" t="s">
        <v>19</v>
      </c>
      <c r="T4" s="44" t="s">
        <v>17</v>
      </c>
      <c r="U4" s="44" t="s">
        <v>18</v>
      </c>
      <c r="V4" s="44" t="s">
        <v>19</v>
      </c>
      <c r="W4" s="218" t="s">
        <v>17</v>
      </c>
      <c r="X4" s="44" t="s">
        <v>18</v>
      </c>
      <c r="Y4" s="44" t="s">
        <v>19</v>
      </c>
    </row>
    <row r="5" spans="1:25" x14ac:dyDescent="0.25">
      <c r="A5" s="2" t="s">
        <v>32</v>
      </c>
      <c r="B5" s="214">
        <f>+[1]Ang!B126</f>
        <v>0</v>
      </c>
      <c r="C5" s="215">
        <f>+[1]Ang!B131</f>
        <v>0</v>
      </c>
      <c r="D5" s="216">
        <f>+[1]Ang!B136</f>
        <v>0</v>
      </c>
      <c r="E5" s="214">
        <f>+[1]Ang!C126</f>
        <v>0</v>
      </c>
      <c r="F5" s="215">
        <f>+[1]Ang!C131</f>
        <v>0</v>
      </c>
      <c r="G5" s="216">
        <f>+[1]Ang!C136</f>
        <v>0</v>
      </c>
      <c r="H5" s="102">
        <f>+[1]Ang!D126</f>
        <v>0</v>
      </c>
      <c r="I5" s="100">
        <f>+[1]Ang!D131</f>
        <v>0</v>
      </c>
      <c r="J5" s="103">
        <f>+[1]Ang!D136</f>
        <v>0</v>
      </c>
      <c r="K5" s="102">
        <f>+[1]Ang!E126</f>
        <v>0</v>
      </c>
      <c r="L5" s="100">
        <f>+[1]Ang!E131</f>
        <v>0</v>
      </c>
      <c r="M5" s="103">
        <f>+[1]Ang!E136</f>
        <v>0</v>
      </c>
      <c r="N5" s="102">
        <f>+[1]Ang!G126</f>
        <v>0</v>
      </c>
      <c r="O5" s="100">
        <f>+[1]Ang!G131</f>
        <v>0</v>
      </c>
      <c r="P5" s="103">
        <f>+[1]Ang!G136</f>
        <v>0</v>
      </c>
      <c r="Q5" s="214">
        <f>+[1]Ang!H126</f>
        <v>0</v>
      </c>
      <c r="R5" s="215">
        <f>+[1]Ang!H131</f>
        <v>0</v>
      </c>
      <c r="S5" s="216">
        <f>+[1]Ang!H136</f>
        <v>0</v>
      </c>
      <c r="T5" s="214">
        <f>+[1]Ang!I126</f>
        <v>0</v>
      </c>
      <c r="U5" s="215">
        <f>+[1]Ang!I131</f>
        <v>932858</v>
      </c>
      <c r="V5" s="216">
        <f>+[1]Ang!I136</f>
        <v>0</v>
      </c>
      <c r="W5" s="219">
        <f>+[1]Ang!K126</f>
        <v>0</v>
      </c>
      <c r="X5" s="215">
        <f>+[1]Ang!K131</f>
        <v>0</v>
      </c>
      <c r="Y5" s="216">
        <f>+[1]Ang!K136</f>
        <v>0</v>
      </c>
    </row>
    <row r="6" spans="1:25" x14ac:dyDescent="0.25">
      <c r="A6" s="2" t="s">
        <v>33</v>
      </c>
      <c r="B6" s="109">
        <f>+[1]Ben!B126</f>
        <v>0</v>
      </c>
      <c r="C6" s="107">
        <f>+[1]Ben!B131</f>
        <v>0</v>
      </c>
      <c r="D6" s="110">
        <f>+[1]Ben!B136</f>
        <v>0</v>
      </c>
      <c r="E6" s="109">
        <f>+[1]Ben!C126</f>
        <v>0</v>
      </c>
      <c r="F6" s="107">
        <f>+[1]Ben!C131</f>
        <v>0</v>
      </c>
      <c r="G6" s="110">
        <f>+[1]Ben!C136</f>
        <v>0</v>
      </c>
      <c r="H6" s="109">
        <f>+[1]Ben!D126</f>
        <v>0</v>
      </c>
      <c r="I6" s="107">
        <f>+[1]Ben!D131</f>
        <v>0</v>
      </c>
      <c r="J6" s="110">
        <f>+[1]Ben!D136</f>
        <v>0</v>
      </c>
      <c r="K6" s="109">
        <f>+[1]Ben!E126</f>
        <v>0</v>
      </c>
      <c r="L6" s="107">
        <f>+[1]Ben!E131</f>
        <v>700000</v>
      </c>
      <c r="M6" s="110">
        <f>+[1]Ben!E136</f>
        <v>0</v>
      </c>
      <c r="N6" s="109">
        <f>+[1]Ben!G126</f>
        <v>0</v>
      </c>
      <c r="O6" s="107">
        <f>+[1]Ben!G131</f>
        <v>0</v>
      </c>
      <c r="P6" s="110">
        <f>+[1]Ben!G136</f>
        <v>0</v>
      </c>
      <c r="Q6" s="109">
        <f>+[1]Ben!H126</f>
        <v>0</v>
      </c>
      <c r="R6" s="107">
        <f>+[1]Ben!H131</f>
        <v>0</v>
      </c>
      <c r="S6" s="110">
        <f>+[1]Ben!H136</f>
        <v>0</v>
      </c>
      <c r="T6" s="109">
        <f>+[1]Ben!I126</f>
        <v>0</v>
      </c>
      <c r="U6" s="107">
        <f>+[1]Ben!I131</f>
        <v>0</v>
      </c>
      <c r="V6" s="110">
        <f>+[1]Ben!I136</f>
        <v>0</v>
      </c>
      <c r="W6" s="109">
        <f>+[1]Ben!K126</f>
        <v>0</v>
      </c>
      <c r="X6" s="107">
        <f>+[1]Ben!K131</f>
        <v>0</v>
      </c>
      <c r="Y6" s="110">
        <f>+[1]Ben!K136</f>
        <v>0</v>
      </c>
    </row>
    <row r="7" spans="1:25" x14ac:dyDescent="0.25">
      <c r="A7" s="2" t="s">
        <v>34</v>
      </c>
      <c r="B7" s="109">
        <f>+[1]Bot!B126</f>
        <v>0</v>
      </c>
      <c r="C7" s="107">
        <f>+[1]Bot!B131</f>
        <v>0</v>
      </c>
      <c r="D7" s="110">
        <f>+[1]Bot!B136</f>
        <v>0</v>
      </c>
      <c r="E7" s="109">
        <f>+[1]Bot!C126</f>
        <v>0</v>
      </c>
      <c r="F7" s="107">
        <f>+[1]Bot!C131</f>
        <v>0</v>
      </c>
      <c r="G7" s="110">
        <f>+[1]Bot!C136</f>
        <v>0</v>
      </c>
      <c r="H7" s="109">
        <f>+[1]Bot!D126</f>
        <v>0</v>
      </c>
      <c r="I7" s="107">
        <f>+[1]Bot!D131</f>
        <v>0</v>
      </c>
      <c r="J7" s="110">
        <f>+[1]Bot!D136</f>
        <v>0</v>
      </c>
      <c r="K7" s="109">
        <f>+[1]Bot!E126</f>
        <v>0</v>
      </c>
      <c r="L7" s="107">
        <f>+[1]Bot!E131</f>
        <v>0</v>
      </c>
      <c r="M7" s="110">
        <f>+[1]Bot!E136</f>
        <v>0</v>
      </c>
      <c r="N7" s="109">
        <f>+[1]Bot!G126</f>
        <v>0</v>
      </c>
      <c r="O7" s="107">
        <f>+[1]Bot!G131</f>
        <v>0</v>
      </c>
      <c r="P7" s="110">
        <f>+[1]Bot!G136</f>
        <v>0</v>
      </c>
      <c r="Q7" s="109">
        <f>+[1]Bot!H126</f>
        <v>0</v>
      </c>
      <c r="R7" s="107">
        <f>+[1]Bot!H131</f>
        <v>0</v>
      </c>
      <c r="S7" s="110">
        <f>+[1]Bot!H136</f>
        <v>0</v>
      </c>
      <c r="T7" s="109">
        <f>+[1]Bot!I126</f>
        <v>0</v>
      </c>
      <c r="U7" s="107">
        <f>+[1]Bot!I131</f>
        <v>0</v>
      </c>
      <c r="V7" s="110">
        <f>+[1]Bot!I136</f>
        <v>0</v>
      </c>
      <c r="W7" s="109">
        <f>+[1]Bot!K126</f>
        <v>0</v>
      </c>
      <c r="X7" s="107">
        <f>+[1]Bot!K131</f>
        <v>0</v>
      </c>
      <c r="Y7" s="110">
        <f>+[1]Bot!K136</f>
        <v>0</v>
      </c>
    </row>
    <row r="8" spans="1:25" x14ac:dyDescent="0.25">
      <c r="A8" s="2" t="s">
        <v>35</v>
      </c>
      <c r="B8" s="109">
        <f>+[1]BF!B126</f>
        <v>0</v>
      </c>
      <c r="C8" s="107">
        <f>+[1]BF!B131</f>
        <v>0</v>
      </c>
      <c r="D8" s="110">
        <f>+[1]BF!B136</f>
        <v>0</v>
      </c>
      <c r="E8" s="109">
        <f>+[1]BF!C126</f>
        <v>0</v>
      </c>
      <c r="F8" s="107">
        <f>+[1]BF!C131</f>
        <v>0</v>
      </c>
      <c r="G8" s="110">
        <f>+[1]BF!C136</f>
        <v>879488</v>
      </c>
      <c r="H8" s="109">
        <f>+[1]BF!D126</f>
        <v>0</v>
      </c>
      <c r="I8" s="107">
        <f>+[1]BF!D131</f>
        <v>0</v>
      </c>
      <c r="J8" s="110">
        <f>+[1]BF!D136</f>
        <v>0</v>
      </c>
      <c r="K8" s="109">
        <f>+[1]BF!E126</f>
        <v>0</v>
      </c>
      <c r="L8" s="107">
        <f>+[1]BF!E131</f>
        <v>0</v>
      </c>
      <c r="M8" s="110">
        <f>+[1]BF!E136</f>
        <v>0</v>
      </c>
      <c r="N8" s="109">
        <f>+[1]BF!G126</f>
        <v>0</v>
      </c>
      <c r="O8" s="107">
        <f>+[1]BF!G131</f>
        <v>0</v>
      </c>
      <c r="P8" s="110">
        <f>+[1]BF!G136</f>
        <v>0</v>
      </c>
      <c r="Q8" s="109">
        <f>+[1]BF!H126</f>
        <v>0</v>
      </c>
      <c r="R8" s="107">
        <f>+[1]BF!H131</f>
        <v>0</v>
      </c>
      <c r="S8" s="110">
        <f>+[1]BF!H136</f>
        <v>0</v>
      </c>
      <c r="T8" s="109">
        <f>+[1]BF!I126</f>
        <v>0</v>
      </c>
      <c r="U8" s="107">
        <f>+[1]BF!I131</f>
        <v>0</v>
      </c>
      <c r="V8" s="110">
        <f>+[1]BF!I136</f>
        <v>0</v>
      </c>
      <c r="W8" s="109">
        <f>+[1]BF!K126</f>
        <v>0</v>
      </c>
      <c r="X8" s="107">
        <f>+[1]BF!K131</f>
        <v>0</v>
      </c>
      <c r="Y8" s="110">
        <f>+[1]BF!K136</f>
        <v>0</v>
      </c>
    </row>
    <row r="9" spans="1:25" x14ac:dyDescent="0.25">
      <c r="A9" s="2" t="s">
        <v>36</v>
      </c>
      <c r="B9" s="109">
        <f>+[1]Bur!B126</f>
        <v>0</v>
      </c>
      <c r="C9" s="107">
        <f>+[1]Bur!B131</f>
        <v>0</v>
      </c>
      <c r="D9" s="110">
        <f>+[1]Bur!B136</f>
        <v>0</v>
      </c>
      <c r="E9" s="109">
        <f>+[1]Bur!C126</f>
        <v>0</v>
      </c>
      <c r="F9" s="107">
        <f>+[1]Bur!C131</f>
        <v>0</v>
      </c>
      <c r="G9" s="110">
        <f>+[1]Bur!C136</f>
        <v>0</v>
      </c>
      <c r="H9" s="109">
        <f>+[1]Bur!D126</f>
        <v>0</v>
      </c>
      <c r="I9" s="107">
        <f>+[1]Bur!D131</f>
        <v>0</v>
      </c>
      <c r="J9" s="110">
        <f>+[1]Bur!D136</f>
        <v>0</v>
      </c>
      <c r="K9" s="109">
        <f>+[1]Bur!E126</f>
        <v>0</v>
      </c>
      <c r="L9" s="107">
        <f>+[1]Bur!E131</f>
        <v>0</v>
      </c>
      <c r="M9" s="110">
        <f>+[1]Bur!E136</f>
        <v>382110</v>
      </c>
      <c r="N9" s="109">
        <f>+[1]Bur!G126</f>
        <v>0</v>
      </c>
      <c r="O9" s="107">
        <f>+[1]Bur!G131</f>
        <v>0</v>
      </c>
      <c r="P9" s="110">
        <f>+[1]Bur!G136</f>
        <v>0</v>
      </c>
      <c r="Q9" s="109">
        <f>+[1]Bur!H126</f>
        <v>0</v>
      </c>
      <c r="R9" s="107">
        <f>+[1]Bur!H131</f>
        <v>0</v>
      </c>
      <c r="S9" s="110">
        <f>+[1]Bur!H136</f>
        <v>0</v>
      </c>
      <c r="T9" s="109">
        <f>+[1]Bur!I126</f>
        <v>0</v>
      </c>
      <c r="U9" s="107">
        <f>+[1]Bur!I131</f>
        <v>0</v>
      </c>
      <c r="V9" s="110">
        <f>+[1]Bur!I136</f>
        <v>0</v>
      </c>
      <c r="W9" s="109">
        <f>+[1]Bur!K126</f>
        <v>0</v>
      </c>
      <c r="X9" s="107">
        <f>+[1]Bur!K131</f>
        <v>0</v>
      </c>
      <c r="Y9" s="110">
        <f>+[1]Bur!K136</f>
        <v>0</v>
      </c>
    </row>
    <row r="10" spans="1:25" x14ac:dyDescent="0.25">
      <c r="A10" s="2" t="s">
        <v>83</v>
      </c>
      <c r="B10" s="109">
        <f>+[1]CAR!B126</f>
        <v>0</v>
      </c>
      <c r="C10" s="107">
        <f>+[1]CAR!B131</f>
        <v>0</v>
      </c>
      <c r="D10" s="110">
        <f>+[1]CAR!B136</f>
        <v>0</v>
      </c>
      <c r="E10" s="109">
        <f>+[1]CAR!C126</f>
        <v>0</v>
      </c>
      <c r="F10" s="107">
        <f>+[1]CAR!C131</f>
        <v>0</v>
      </c>
      <c r="G10" s="110">
        <f>+[1]CAR!C136</f>
        <v>0</v>
      </c>
      <c r="H10" s="109">
        <f>+[1]CAR!D126</f>
        <v>0</v>
      </c>
      <c r="I10" s="107">
        <f>+[1]CAR!D131</f>
        <v>0</v>
      </c>
      <c r="J10" s="110">
        <f>+[1]CAR!D136</f>
        <v>0</v>
      </c>
      <c r="K10" s="109">
        <f>+[1]CAR!E126</f>
        <v>0</v>
      </c>
      <c r="L10" s="107">
        <f>+[1]CAR!E131</f>
        <v>0</v>
      </c>
      <c r="M10" s="110">
        <f>+[1]CAR!E136</f>
        <v>0</v>
      </c>
      <c r="N10" s="109">
        <f>+[1]CAR!G126</f>
        <v>0</v>
      </c>
      <c r="O10" s="107">
        <f>+[1]CAR!G131</f>
        <v>0</v>
      </c>
      <c r="P10" s="110">
        <f>+[1]CAR!G136</f>
        <v>0</v>
      </c>
      <c r="Q10" s="109">
        <f>+[1]CAR!H126</f>
        <v>0</v>
      </c>
      <c r="R10" s="107">
        <f>+[1]CAR!H131</f>
        <v>0</v>
      </c>
      <c r="S10" s="110">
        <f>+[1]CAR!H136</f>
        <v>0</v>
      </c>
      <c r="T10" s="109">
        <f>+[1]CAR!I126</f>
        <v>0</v>
      </c>
      <c r="U10" s="107">
        <f>+[1]CAR!I131</f>
        <v>0</v>
      </c>
      <c r="V10" s="110">
        <f>+[1]CAR!I136</f>
        <v>0</v>
      </c>
      <c r="W10" s="109">
        <f>+[1]CAR!K126</f>
        <v>0</v>
      </c>
      <c r="X10" s="107">
        <f>+[1]CAR!K131</f>
        <v>0</v>
      </c>
      <c r="Y10" s="110">
        <f>+[1]CAR!K136</f>
        <v>0</v>
      </c>
    </row>
    <row r="11" spans="1:25" x14ac:dyDescent="0.25">
      <c r="A11" s="2" t="s">
        <v>38</v>
      </c>
      <c r="B11" s="109">
        <f>+[1]Cam!B126</f>
        <v>0</v>
      </c>
      <c r="C11" s="107">
        <f>+[1]Cam!B131</f>
        <v>0</v>
      </c>
      <c r="D11" s="110">
        <f>+[1]Cam!B136</f>
        <v>0</v>
      </c>
      <c r="E11" s="109">
        <f>+[1]Cam!C126</f>
        <v>0</v>
      </c>
      <c r="F11" s="107">
        <f>+[1]Cam!C131</f>
        <v>0</v>
      </c>
      <c r="G11" s="110">
        <f>+[1]Cam!C136</f>
        <v>0</v>
      </c>
      <c r="H11" s="109">
        <f>+[1]Cam!D126</f>
        <v>0</v>
      </c>
      <c r="I11" s="107">
        <f>+[1]Cam!D131</f>
        <v>0</v>
      </c>
      <c r="J11" s="110">
        <f>+[1]Cam!D136</f>
        <v>0</v>
      </c>
      <c r="K11" s="109">
        <f>+[1]Cam!E126</f>
        <v>0</v>
      </c>
      <c r="L11" s="107">
        <f>+[1]Cam!E131</f>
        <v>0</v>
      </c>
      <c r="M11" s="110">
        <f>+[1]Cam!E136</f>
        <v>0</v>
      </c>
      <c r="N11" s="109">
        <f>+[1]Cam!G126</f>
        <v>0</v>
      </c>
      <c r="O11" s="107">
        <f>+[1]Cam!G131</f>
        <v>2808100</v>
      </c>
      <c r="P11" s="110">
        <f>+[1]Cam!G136</f>
        <v>0</v>
      </c>
      <c r="Q11" s="109">
        <f>+[1]Cam!H126</f>
        <v>0</v>
      </c>
      <c r="R11" s="107">
        <f>+[1]Cam!H131</f>
        <v>0</v>
      </c>
      <c r="S11" s="110">
        <f>+[1]Cam!H136</f>
        <v>0</v>
      </c>
      <c r="T11" s="109">
        <f>+[1]Cam!I126</f>
        <v>0</v>
      </c>
      <c r="U11" s="107">
        <f>+[1]Cam!I131</f>
        <v>0</v>
      </c>
      <c r="V11" s="110">
        <f>+[1]Cam!I136</f>
        <v>0</v>
      </c>
      <c r="W11" s="109">
        <f>+[1]Cam!K126</f>
        <v>38250</v>
      </c>
      <c r="X11" s="107">
        <f>+[1]Cam!K131</f>
        <v>0</v>
      </c>
      <c r="Y11" s="110">
        <f>+[1]Cam!K136</f>
        <v>0</v>
      </c>
    </row>
    <row r="12" spans="1:25" x14ac:dyDescent="0.25">
      <c r="A12" t="s">
        <v>39</v>
      </c>
      <c r="B12" s="109">
        <f>+[1]CV!B126</f>
        <v>0</v>
      </c>
      <c r="C12" s="107">
        <f>+[1]CV!B131</f>
        <v>0</v>
      </c>
      <c r="D12" s="110">
        <f>+[1]CV!B136</f>
        <v>0</v>
      </c>
      <c r="E12" s="109">
        <f>+[1]CV!C126</f>
        <v>0</v>
      </c>
      <c r="F12" s="107">
        <f>+[1]CV!C131</f>
        <v>0</v>
      </c>
      <c r="G12" s="110">
        <f>+[1]CV!C136</f>
        <v>0</v>
      </c>
      <c r="H12" s="109">
        <f>+[1]CV!D126</f>
        <v>0</v>
      </c>
      <c r="I12" s="107">
        <f>+[1]CV!D131</f>
        <v>0</v>
      </c>
      <c r="J12" s="110">
        <f>+[1]CV!D136</f>
        <v>0</v>
      </c>
      <c r="K12" s="109">
        <f>+[1]CV!E126</f>
        <v>0</v>
      </c>
      <c r="L12" s="107">
        <f>+[1]CV!E131</f>
        <v>0</v>
      </c>
      <c r="M12" s="110">
        <f>+[1]CV!E136</f>
        <v>0</v>
      </c>
      <c r="N12" s="109">
        <f>+[1]CV!G126</f>
        <v>0</v>
      </c>
      <c r="O12" s="107">
        <f>+[1]CV!G131</f>
        <v>0</v>
      </c>
      <c r="P12" s="110">
        <f>+[1]CV!G136</f>
        <v>0</v>
      </c>
      <c r="Q12" s="109">
        <f>+[1]CV!H126</f>
        <v>0</v>
      </c>
      <c r="R12" s="107">
        <f>+[1]CV!H131</f>
        <v>0</v>
      </c>
      <c r="S12" s="110">
        <f>+[1]CV!H136</f>
        <v>0</v>
      </c>
      <c r="T12" s="109">
        <f>+[1]CV!I126</f>
        <v>0</v>
      </c>
      <c r="U12" s="107">
        <f>+[1]CV!I131</f>
        <v>0</v>
      </c>
      <c r="V12" s="110">
        <f>+[1]CV!I136</f>
        <v>0</v>
      </c>
      <c r="W12" s="109">
        <f>+[1]CV!K126</f>
        <v>0</v>
      </c>
      <c r="X12" s="107">
        <f>+[1]CV!K131</f>
        <v>0</v>
      </c>
      <c r="Y12" s="110">
        <f>+[1]CV!K136</f>
        <v>0</v>
      </c>
    </row>
    <row r="13" spans="1:25" x14ac:dyDescent="0.25">
      <c r="A13" s="2" t="s">
        <v>40</v>
      </c>
      <c r="B13" s="109">
        <f>+[1]Chad!B126</f>
        <v>0</v>
      </c>
      <c r="C13" s="107">
        <f>+[1]Chad!B131</f>
        <v>0</v>
      </c>
      <c r="D13" s="110">
        <f>+[1]Chad!B136</f>
        <v>0</v>
      </c>
      <c r="E13" s="109">
        <f>+[1]Chad!C126</f>
        <v>581039</v>
      </c>
      <c r="F13" s="107">
        <f>+[1]Chad!C131</f>
        <v>251267</v>
      </c>
      <c r="G13" s="110">
        <f>+[1]Chad!C136</f>
        <v>0</v>
      </c>
      <c r="H13" s="109">
        <f>+[1]Chad!D126</f>
        <v>0</v>
      </c>
      <c r="I13" s="107">
        <f>+[1]Chad!D131</f>
        <v>0</v>
      </c>
      <c r="J13" s="110">
        <f>+[1]Chad!D136</f>
        <v>0</v>
      </c>
      <c r="K13" s="109">
        <f>+[1]Chad!E126</f>
        <v>0</v>
      </c>
      <c r="L13" s="107">
        <f>+[1]Chad!E131</f>
        <v>0</v>
      </c>
      <c r="M13" s="110">
        <f>+[1]Chad!E136</f>
        <v>0</v>
      </c>
      <c r="N13" s="109">
        <f>+[1]Chad!G126</f>
        <v>0</v>
      </c>
      <c r="O13" s="107">
        <f>+[1]Chad!G131</f>
        <v>0</v>
      </c>
      <c r="P13" s="110">
        <f>+[1]Chad!G136</f>
        <v>0</v>
      </c>
      <c r="Q13" s="109">
        <f>+[1]Chad!H126</f>
        <v>0</v>
      </c>
      <c r="R13" s="107">
        <f>+[1]Chad!H131</f>
        <v>2000</v>
      </c>
      <c r="S13" s="110">
        <f>+[1]Chad!H136</f>
        <v>0</v>
      </c>
      <c r="T13" s="109">
        <f>+[1]Chad!I126</f>
        <v>0</v>
      </c>
      <c r="U13" s="107">
        <f>+[1]Chad!I131</f>
        <v>0</v>
      </c>
      <c r="V13" s="110">
        <f>+[1]Chad!I136</f>
        <v>0</v>
      </c>
      <c r="W13" s="109">
        <f>+[1]Chad!K126</f>
        <v>0</v>
      </c>
      <c r="X13" s="107">
        <f>+[1]Chad!K131</f>
        <v>0</v>
      </c>
      <c r="Y13" s="110">
        <f>+[1]Chad!K136</f>
        <v>0</v>
      </c>
    </row>
    <row r="14" spans="1:25" x14ac:dyDescent="0.25">
      <c r="A14" s="2" t="s">
        <v>41</v>
      </c>
      <c r="B14" s="109">
        <f>+[1]Com!B126</f>
        <v>0</v>
      </c>
      <c r="C14" s="107">
        <f>+[1]Com!B131</f>
        <v>0</v>
      </c>
      <c r="D14" s="110">
        <f>+[1]Com!B136</f>
        <v>0</v>
      </c>
      <c r="E14" s="109">
        <f>+[1]Com!C126</f>
        <v>0</v>
      </c>
      <c r="F14" s="107">
        <f>+[1]Com!C131</f>
        <v>0</v>
      </c>
      <c r="G14" s="110">
        <f>+[1]Com!C136</f>
        <v>0</v>
      </c>
      <c r="H14" s="109">
        <f>+[1]Com!D126</f>
        <v>0</v>
      </c>
      <c r="I14" s="107">
        <f>+[1]Com!D131</f>
        <v>0</v>
      </c>
      <c r="J14" s="110">
        <f>+[1]Com!D136</f>
        <v>0</v>
      </c>
      <c r="K14" s="109">
        <f>+[1]Com!E126</f>
        <v>0</v>
      </c>
      <c r="L14" s="107">
        <f>+[1]Com!E131</f>
        <v>0</v>
      </c>
      <c r="M14" s="110">
        <f>+[1]Com!E136</f>
        <v>0</v>
      </c>
      <c r="N14" s="109">
        <f>+[1]Com!G126</f>
        <v>0</v>
      </c>
      <c r="O14" s="107">
        <f>+[1]Com!G131</f>
        <v>0</v>
      </c>
      <c r="P14" s="110">
        <f>+[1]Com!G136</f>
        <v>0</v>
      </c>
      <c r="Q14" s="109">
        <f>+[1]Com!H126</f>
        <v>0</v>
      </c>
      <c r="R14" s="107">
        <f>+[1]Com!H131</f>
        <v>0</v>
      </c>
      <c r="S14" s="110">
        <f>+[1]Com!H136</f>
        <v>0</v>
      </c>
      <c r="T14" s="109">
        <f>+[1]Com!I126</f>
        <v>0</v>
      </c>
      <c r="U14" s="107">
        <f>+[1]Com!I131</f>
        <v>0</v>
      </c>
      <c r="V14" s="110">
        <f>+[1]Com!I136</f>
        <v>0</v>
      </c>
      <c r="W14" s="109">
        <f>+[1]Com!K126</f>
        <v>0</v>
      </c>
      <c r="X14" s="107">
        <f>+[1]Com!K131</f>
        <v>0</v>
      </c>
      <c r="Y14" s="110">
        <f>+[1]Com!K136</f>
        <v>0</v>
      </c>
    </row>
    <row r="15" spans="1:25" x14ac:dyDescent="0.25">
      <c r="A15" s="2" t="s">
        <v>42</v>
      </c>
      <c r="B15" s="109">
        <f>+[1]Con!B126</f>
        <v>0</v>
      </c>
      <c r="C15" s="107">
        <f>+[1]Con!B131</f>
        <v>0</v>
      </c>
      <c r="D15" s="110">
        <f>+[1]Con!B136</f>
        <v>0</v>
      </c>
      <c r="E15" s="109">
        <f>+[1]Con!C126</f>
        <v>0</v>
      </c>
      <c r="F15" s="107">
        <f>+[1]Con!C131</f>
        <v>0</v>
      </c>
      <c r="G15" s="110">
        <f>+[1]Con!C136</f>
        <v>0</v>
      </c>
      <c r="H15" s="109">
        <f>+[1]Con!D126</f>
        <v>0</v>
      </c>
      <c r="I15" s="107">
        <f>+[1]Con!D131</f>
        <v>0</v>
      </c>
      <c r="J15" s="110">
        <f>+[1]Con!D136</f>
        <v>0</v>
      </c>
      <c r="K15" s="109">
        <f>+[1]Con!E126</f>
        <v>0</v>
      </c>
      <c r="L15" s="107">
        <f>+[1]Con!E131</f>
        <v>0</v>
      </c>
      <c r="M15" s="110">
        <f>+[1]Con!E136</f>
        <v>0</v>
      </c>
      <c r="N15" s="109">
        <f>+[1]Con!G126</f>
        <v>0</v>
      </c>
      <c r="O15" s="107">
        <f>+[1]Con!G131</f>
        <v>0</v>
      </c>
      <c r="P15" s="110">
        <f>+[1]Con!G136</f>
        <v>0</v>
      </c>
      <c r="Q15" s="109">
        <f>+[1]Con!H126</f>
        <v>0</v>
      </c>
      <c r="R15" s="107">
        <f>+[1]Con!H131</f>
        <v>0</v>
      </c>
      <c r="S15" s="110">
        <f>+[1]Con!H136</f>
        <v>0</v>
      </c>
      <c r="T15" s="109">
        <f>+[1]Con!I126</f>
        <v>0</v>
      </c>
      <c r="U15" s="107">
        <f>+[1]Con!I131</f>
        <v>0</v>
      </c>
      <c r="V15" s="110">
        <f>+[1]Con!I136</f>
        <v>0</v>
      </c>
      <c r="W15" s="109">
        <f>+[1]Con!K126</f>
        <v>0</v>
      </c>
      <c r="X15" s="107">
        <f>+[1]Con!K131</f>
        <v>0</v>
      </c>
      <c r="Y15" s="110">
        <f>+[1]Con!K136</f>
        <v>0</v>
      </c>
    </row>
    <row r="16" spans="1:25" x14ac:dyDescent="0.25">
      <c r="A16" s="2" t="s">
        <v>43</v>
      </c>
      <c r="B16" s="109">
        <f>+[1]CI!B126</f>
        <v>0</v>
      </c>
      <c r="C16" s="107">
        <f>+[1]CI!B131</f>
        <v>0</v>
      </c>
      <c r="D16" s="110">
        <f>+[1]CI!B136</f>
        <v>0</v>
      </c>
      <c r="E16" s="109">
        <f>+[1]CI!C126</f>
        <v>0</v>
      </c>
      <c r="F16" s="107">
        <f>+[1]CI!C131</f>
        <v>0</v>
      </c>
      <c r="G16" s="110">
        <f>+[1]CI!C136</f>
        <v>550394</v>
      </c>
      <c r="H16" s="109">
        <f>+[1]CI!D126</f>
        <v>0</v>
      </c>
      <c r="I16" s="107">
        <f>+[1]CI!D131</f>
        <v>0</v>
      </c>
      <c r="J16" s="110">
        <f>+[1]CI!D136</f>
        <v>0</v>
      </c>
      <c r="K16" s="109">
        <f>+[1]CI!E126</f>
        <v>0</v>
      </c>
      <c r="L16" s="107">
        <f>+[1]CI!E131</f>
        <v>0</v>
      </c>
      <c r="M16" s="80">
        <f>+[1]CI!E136</f>
        <v>0</v>
      </c>
      <c r="N16" s="109">
        <f>+[1]CI!G126</f>
        <v>0</v>
      </c>
      <c r="O16" s="107">
        <f>+[1]CI!G131</f>
        <v>0</v>
      </c>
      <c r="P16" s="110">
        <f>+[1]CI!G136</f>
        <v>171000</v>
      </c>
      <c r="Q16" s="109">
        <f>+[1]CI!H126</f>
        <v>0</v>
      </c>
      <c r="R16" s="107">
        <f>+[1]CI!H131</f>
        <v>0</v>
      </c>
      <c r="S16" s="110">
        <f>+[1]CI!H136</f>
        <v>0</v>
      </c>
      <c r="T16" s="107">
        <f>+[1]CI!I126</f>
        <v>0</v>
      </c>
      <c r="U16" s="107">
        <f>+[1]CI!I131</f>
        <v>0</v>
      </c>
      <c r="V16" s="110">
        <f>+[1]CI!I136</f>
        <v>0</v>
      </c>
      <c r="W16" s="109">
        <f>+[1]CI!K126</f>
        <v>0</v>
      </c>
      <c r="X16" s="107">
        <f>+[1]CI!K131</f>
        <v>0</v>
      </c>
      <c r="Y16" s="110">
        <f>+[1]CI!K136</f>
        <v>0</v>
      </c>
    </row>
    <row r="17" spans="1:25" x14ac:dyDescent="0.25">
      <c r="A17" s="2" t="s">
        <v>44</v>
      </c>
      <c r="B17" s="109">
        <f>+[1]Djb!B126</f>
        <v>0</v>
      </c>
      <c r="C17" s="107">
        <f>+[1]Djb!B131</f>
        <v>0</v>
      </c>
      <c r="D17" s="110">
        <f>+[1]Djb!B136</f>
        <v>0</v>
      </c>
      <c r="E17" s="109">
        <f>+[1]Djb!C126</f>
        <v>0</v>
      </c>
      <c r="F17" s="107">
        <f>+[1]Djb!C131</f>
        <v>0</v>
      </c>
      <c r="G17" s="110">
        <f>+[1]Djb!C136</f>
        <v>0</v>
      </c>
      <c r="H17" s="109">
        <f>+[1]Djb!D126</f>
        <v>0</v>
      </c>
      <c r="I17" s="107">
        <f>+[1]Djb!D131</f>
        <v>0</v>
      </c>
      <c r="J17" s="110">
        <f>+[1]Djb!D136</f>
        <v>0</v>
      </c>
      <c r="K17" s="109">
        <f>+[1]Djb!E126</f>
        <v>0</v>
      </c>
      <c r="L17" s="107">
        <f>+[1]Djb!E131</f>
        <v>0</v>
      </c>
      <c r="M17" s="110">
        <f>+[1]Djb!E136</f>
        <v>0</v>
      </c>
      <c r="N17" s="109">
        <f>+[1]Djb!G126</f>
        <v>0</v>
      </c>
      <c r="O17" s="107">
        <f>+[1]Djb!G131</f>
        <v>0</v>
      </c>
      <c r="P17" s="110">
        <f>+[1]Djb!G136</f>
        <v>0</v>
      </c>
      <c r="Q17" s="109">
        <f>+[1]Djb!H126</f>
        <v>0</v>
      </c>
      <c r="R17" s="107">
        <f>+[1]Djb!H131</f>
        <v>0</v>
      </c>
      <c r="S17" s="110">
        <f>+[1]Djb!H136</f>
        <v>0</v>
      </c>
      <c r="T17" s="109">
        <f>+[1]Djb!I126</f>
        <v>0</v>
      </c>
      <c r="U17" s="107">
        <f>+[1]Djb!I131</f>
        <v>0</v>
      </c>
      <c r="V17" s="110">
        <f>+[1]Djb!I136</f>
        <v>0</v>
      </c>
      <c r="W17" s="109">
        <f>+[1]Djb!K126</f>
        <v>0</v>
      </c>
      <c r="X17" s="107">
        <f>+[1]Djb!K131</f>
        <v>0</v>
      </c>
      <c r="Y17" s="110">
        <f>+[1]Djb!K136</f>
        <v>0</v>
      </c>
    </row>
    <row r="18" spans="1:25" x14ac:dyDescent="0.25">
      <c r="A18" s="2" t="s">
        <v>240</v>
      </c>
      <c r="B18" s="109">
        <f>+[1]DRC!B126</f>
        <v>0</v>
      </c>
      <c r="C18" s="107">
        <f>+[1]DRC!B131</f>
        <v>2246450</v>
      </c>
      <c r="D18" s="110">
        <f>+[1]DRC!B136</f>
        <v>3929200</v>
      </c>
      <c r="E18" s="109">
        <f>+[1]DRC!C126</f>
        <v>0</v>
      </c>
      <c r="F18" s="107">
        <f>+[1]DRC!C131</f>
        <v>0</v>
      </c>
      <c r="G18" s="110">
        <f>+[1]DRC!C136</f>
        <v>844770</v>
      </c>
      <c r="H18" s="109">
        <f>+[1]DRC!D126</f>
        <v>0</v>
      </c>
      <c r="I18" s="107">
        <f>+[1]DRC!D131</f>
        <v>0</v>
      </c>
      <c r="J18" s="110">
        <f>+[1]DRC!D136</f>
        <v>0</v>
      </c>
      <c r="K18" s="109">
        <f>+[1]DRC!E126</f>
        <v>0</v>
      </c>
      <c r="L18" s="107">
        <f>+[1]DRC!E131</f>
        <v>2507163</v>
      </c>
      <c r="M18" s="110">
        <f>+[1]DRC!E136</f>
        <v>0</v>
      </c>
      <c r="N18" s="109">
        <f>+[1]DRC!G126</f>
        <v>0</v>
      </c>
      <c r="O18" s="107">
        <f>+[1]DRC!G131</f>
        <v>0</v>
      </c>
      <c r="P18" s="110">
        <f>+[1]DRC!G136</f>
        <v>0</v>
      </c>
      <c r="Q18" s="109">
        <f>+[1]DRC!H126</f>
        <v>0</v>
      </c>
      <c r="R18" s="107">
        <f>+[1]DRC!H131</f>
        <v>0</v>
      </c>
      <c r="S18" s="110">
        <f>+[1]DRC!H136</f>
        <v>0</v>
      </c>
      <c r="T18" s="109">
        <f>+[1]DRC!I126</f>
        <v>0</v>
      </c>
      <c r="U18" s="107">
        <f>+[1]DRC!I131</f>
        <v>0</v>
      </c>
      <c r="V18" s="110">
        <f>+[1]DRC!I136</f>
        <v>0</v>
      </c>
      <c r="W18" s="109">
        <f>+[1]DRC!K126</f>
        <v>0</v>
      </c>
      <c r="X18" s="107">
        <f>+[1]DRC!K131</f>
        <v>0</v>
      </c>
      <c r="Y18" s="110">
        <f>+[1]DRC!K136</f>
        <v>0</v>
      </c>
    </row>
    <row r="19" spans="1:25" x14ac:dyDescent="0.25">
      <c r="A19" s="2" t="s">
        <v>241</v>
      </c>
      <c r="B19" s="109">
        <f>+[1]EG!B126</f>
        <v>0</v>
      </c>
      <c r="C19" s="107">
        <f>+[1]EG!B131</f>
        <v>0</v>
      </c>
      <c r="D19" s="110">
        <f>+[1]EG!B136</f>
        <v>0</v>
      </c>
      <c r="E19" s="109">
        <f>+[1]EG!C126</f>
        <v>0</v>
      </c>
      <c r="F19" s="107">
        <f>+[1]EG!C131</f>
        <v>0</v>
      </c>
      <c r="G19" s="110">
        <f>+[1]EG!C136</f>
        <v>0</v>
      </c>
      <c r="H19" s="109">
        <f>+[1]EG!D126</f>
        <v>0</v>
      </c>
      <c r="I19" s="107">
        <f>+[1]EG!D131</f>
        <v>0</v>
      </c>
      <c r="J19" s="110">
        <f>+[1]EG!D136</f>
        <v>0</v>
      </c>
      <c r="K19" s="109">
        <f>+[1]EG!E126</f>
        <v>0</v>
      </c>
      <c r="L19" s="107">
        <f>+[1]EG!E131</f>
        <v>0</v>
      </c>
      <c r="M19" s="110">
        <f>+[1]EG!E136</f>
        <v>0</v>
      </c>
      <c r="N19" s="109">
        <f>+[1]EG!G126</f>
        <v>0</v>
      </c>
      <c r="O19" s="107">
        <f>+[1]EG!G131</f>
        <v>0</v>
      </c>
      <c r="P19" s="110">
        <f>+[1]EG!G136</f>
        <v>0</v>
      </c>
      <c r="Q19" s="109">
        <f>+[1]EG!H126</f>
        <v>0</v>
      </c>
      <c r="R19" s="107">
        <f>+[1]EG!H131</f>
        <v>0</v>
      </c>
      <c r="S19" s="110">
        <f>+[1]EG!H136</f>
        <v>0</v>
      </c>
      <c r="T19" s="109">
        <f>+[1]EG!I126</f>
        <v>0</v>
      </c>
      <c r="U19" s="107">
        <f>+[1]EG!I131</f>
        <v>0</v>
      </c>
      <c r="V19" s="110">
        <f>+[1]EG!I136</f>
        <v>0</v>
      </c>
      <c r="W19" s="109">
        <f>+[1]EG!K126</f>
        <v>0</v>
      </c>
      <c r="X19" s="107">
        <f>+[1]EG!K131</f>
        <v>0</v>
      </c>
      <c r="Y19" s="110">
        <f>+[1]EG!K136</f>
        <v>0</v>
      </c>
    </row>
    <row r="20" spans="1:25" x14ac:dyDescent="0.25">
      <c r="A20" s="2" t="s">
        <v>47</v>
      </c>
      <c r="B20" s="109">
        <f>+[1]Eri!B126</f>
        <v>0</v>
      </c>
      <c r="C20" s="107">
        <f>+[1]Eri!B131</f>
        <v>0</v>
      </c>
      <c r="D20" s="110">
        <f>+[1]Eri!B136</f>
        <v>0</v>
      </c>
      <c r="E20" s="109">
        <f>+[1]Eri!C126</f>
        <v>0</v>
      </c>
      <c r="F20" s="107">
        <f>+[1]Eri!C131</f>
        <v>0</v>
      </c>
      <c r="G20" s="110">
        <f>+[1]Eri!C136</f>
        <v>0</v>
      </c>
      <c r="H20" s="109">
        <f>+[1]Eri!D126</f>
        <v>0</v>
      </c>
      <c r="I20" s="107">
        <f>+[1]Eri!D131</f>
        <v>0</v>
      </c>
      <c r="J20" s="110">
        <f>+[1]Eri!D136</f>
        <v>0</v>
      </c>
      <c r="K20" s="109">
        <f>+[1]Eri!E126</f>
        <v>0</v>
      </c>
      <c r="L20" s="107">
        <f>+[1]Eri!E131</f>
        <v>0</v>
      </c>
      <c r="M20" s="110">
        <f>+[1]Eri!E136</f>
        <v>0</v>
      </c>
      <c r="N20" s="109">
        <f>+[1]Eri!G126</f>
        <v>0</v>
      </c>
      <c r="O20" s="107">
        <f>+[1]Eri!G131</f>
        <v>0</v>
      </c>
      <c r="P20" s="110">
        <f>+[1]Eri!G136</f>
        <v>0</v>
      </c>
      <c r="Q20" s="109">
        <f>+[1]Eri!H126</f>
        <v>0</v>
      </c>
      <c r="R20" s="107">
        <f>+[1]Eri!H131</f>
        <v>0</v>
      </c>
      <c r="S20" s="110">
        <f>+[1]Eri!H136</f>
        <v>0</v>
      </c>
      <c r="T20" s="109">
        <f>+[1]Eri!I126</f>
        <v>0</v>
      </c>
      <c r="U20" s="107">
        <f>+[1]Eri!I131</f>
        <v>0</v>
      </c>
      <c r="V20" s="110">
        <f>+[1]Eri!I136</f>
        <v>0</v>
      </c>
      <c r="W20" s="109">
        <f>+[1]Eri!K126</f>
        <v>0</v>
      </c>
      <c r="X20" s="107">
        <f>+[1]Eri!K131</f>
        <v>0</v>
      </c>
      <c r="Y20" s="110">
        <f>+[1]Eri!K136</f>
        <v>0</v>
      </c>
    </row>
    <row r="21" spans="1:25" x14ac:dyDescent="0.25">
      <c r="A21" s="2" t="s">
        <v>48</v>
      </c>
      <c r="B21" s="109">
        <f>+[1]Eth!B126</f>
        <v>0</v>
      </c>
      <c r="C21" s="107">
        <f>+[1]Eth!B131</f>
        <v>0</v>
      </c>
      <c r="D21" s="110">
        <f>+[1]Eth!B136</f>
        <v>0</v>
      </c>
      <c r="E21" s="109">
        <f>+[1]Eth!C126</f>
        <v>0</v>
      </c>
      <c r="F21" s="107">
        <f>+[1]Eth!C131</f>
        <v>0</v>
      </c>
      <c r="G21" s="110">
        <f>+[1]Eth!C136</f>
        <v>0</v>
      </c>
      <c r="H21" s="109">
        <f>+[1]Eth!D126</f>
        <v>0</v>
      </c>
      <c r="I21" s="107">
        <f>+[1]Eth!D131</f>
        <v>0</v>
      </c>
      <c r="J21" s="110">
        <f>+[1]Eth!D136</f>
        <v>0</v>
      </c>
      <c r="K21" s="109">
        <f>+[1]Eth!E126</f>
        <v>0</v>
      </c>
      <c r="L21" s="107">
        <f>+[1]Eth!E131</f>
        <v>0</v>
      </c>
      <c r="M21" s="110">
        <f>+[1]Eth!E136</f>
        <v>1800000</v>
      </c>
      <c r="N21" s="109">
        <f>+[1]Eth!G126</f>
        <v>0</v>
      </c>
      <c r="O21" s="107">
        <f>+[1]Eth!G131</f>
        <v>0</v>
      </c>
      <c r="P21" s="110">
        <f>+[1]Eth!G136</f>
        <v>0</v>
      </c>
      <c r="Q21" s="109">
        <f>+[1]Eth!H126</f>
        <v>30000</v>
      </c>
      <c r="R21" s="107">
        <f>+[1]Eth!H131</f>
        <v>0</v>
      </c>
      <c r="S21" s="110">
        <f>+[1]Eth!H136</f>
        <v>0</v>
      </c>
      <c r="T21" s="109">
        <f>+[1]Eth!I126</f>
        <v>0</v>
      </c>
      <c r="U21" s="107">
        <f>+[1]Eth!I131</f>
        <v>0</v>
      </c>
      <c r="V21" s="110">
        <f>+[1]Eth!I136</f>
        <v>0</v>
      </c>
      <c r="W21" s="109">
        <f>+[1]Eth!K126</f>
        <v>0</v>
      </c>
      <c r="X21" s="107">
        <f>+[1]Eth!K131</f>
        <v>0</v>
      </c>
      <c r="Y21" s="110">
        <f>+[1]Eth!K136</f>
        <v>0</v>
      </c>
    </row>
    <row r="22" spans="1:25" x14ac:dyDescent="0.25">
      <c r="A22" s="2" t="s">
        <v>49</v>
      </c>
      <c r="B22" s="109">
        <f>+[1]Gab!B126</f>
        <v>0</v>
      </c>
      <c r="C22" s="107">
        <f>+[1]Gab!B131</f>
        <v>0</v>
      </c>
      <c r="D22" s="110">
        <f>+[1]Gab!B136</f>
        <v>0</v>
      </c>
      <c r="E22" s="109">
        <f>+[1]Gab!C126</f>
        <v>0</v>
      </c>
      <c r="F22" s="107">
        <f>+[1]Gab!C131</f>
        <v>0</v>
      </c>
      <c r="G22" s="110">
        <f>+[1]Gab!C136</f>
        <v>0</v>
      </c>
      <c r="H22" s="109">
        <f>+[1]Gab!D126</f>
        <v>0</v>
      </c>
      <c r="I22" s="107">
        <f>+[1]Gab!D131</f>
        <v>0</v>
      </c>
      <c r="J22" s="110">
        <f>+[1]Gab!D136</f>
        <v>0</v>
      </c>
      <c r="K22" s="109">
        <f>+[1]Gab!E126</f>
        <v>0</v>
      </c>
      <c r="L22" s="107">
        <f>+[1]Gab!E131</f>
        <v>0</v>
      </c>
      <c r="M22" s="110">
        <f>+[1]Gab!E136</f>
        <v>0</v>
      </c>
      <c r="N22" s="109">
        <f>+[1]Gab!G126</f>
        <v>0</v>
      </c>
      <c r="O22" s="107">
        <f>+[1]Gab!G131</f>
        <v>0</v>
      </c>
      <c r="P22" s="110">
        <f>+[1]Gab!G136</f>
        <v>0</v>
      </c>
      <c r="Q22" s="109">
        <f>+[1]Gab!H126</f>
        <v>0</v>
      </c>
      <c r="R22" s="107">
        <f>+[1]Gab!H131</f>
        <v>0</v>
      </c>
      <c r="S22" s="110">
        <f>+[1]Gab!H136</f>
        <v>0</v>
      </c>
      <c r="T22" s="109">
        <f>+[1]Gab!I126</f>
        <v>0</v>
      </c>
      <c r="U22" s="107">
        <f>+[1]Gab!I131</f>
        <v>0</v>
      </c>
      <c r="V22" s="110">
        <f>+[1]Gab!I136</f>
        <v>0</v>
      </c>
      <c r="W22" s="109">
        <f>+[1]Gab!K126</f>
        <v>0</v>
      </c>
      <c r="X22" s="107">
        <f>+[1]Gab!K131</f>
        <v>0</v>
      </c>
      <c r="Y22" s="110">
        <f>+[1]Gab!K136</f>
        <v>0</v>
      </c>
    </row>
    <row r="23" spans="1:25" x14ac:dyDescent="0.25">
      <c r="A23" s="2" t="s">
        <v>50</v>
      </c>
      <c r="B23" s="109">
        <f>+[1]Gam!B126</f>
        <v>0</v>
      </c>
      <c r="C23" s="107">
        <f>+[1]Gam!B131</f>
        <v>0</v>
      </c>
      <c r="D23" s="110">
        <f>+[1]Gam!B136</f>
        <v>0</v>
      </c>
      <c r="E23" s="109">
        <f>+[1]Gam!C126</f>
        <v>0</v>
      </c>
      <c r="F23" s="107">
        <f>+[1]Gam!C131</f>
        <v>0</v>
      </c>
      <c r="G23" s="110">
        <f>+[1]Gam!C136</f>
        <v>0</v>
      </c>
      <c r="H23" s="109">
        <f>+[1]Gam!D126</f>
        <v>0</v>
      </c>
      <c r="I23" s="107">
        <f>+[1]Gam!D131</f>
        <v>0</v>
      </c>
      <c r="J23" s="110">
        <f>+[1]Gam!D136</f>
        <v>0</v>
      </c>
      <c r="K23" s="109">
        <f>+[1]Gam!E126</f>
        <v>0</v>
      </c>
      <c r="L23" s="107">
        <f>+[1]Gam!E131</f>
        <v>0</v>
      </c>
      <c r="M23" s="110">
        <f>+[1]Gam!E136</f>
        <v>0</v>
      </c>
      <c r="N23" s="109">
        <f>+[1]Gam!G126</f>
        <v>0</v>
      </c>
      <c r="O23" s="107">
        <f>+[1]Gam!G131</f>
        <v>0</v>
      </c>
      <c r="P23" s="110">
        <f>+[1]Gam!G136</f>
        <v>0</v>
      </c>
      <c r="Q23" s="109">
        <f>+[1]Gam!H126</f>
        <v>0</v>
      </c>
      <c r="R23" s="107">
        <f>+[1]Gam!H131</f>
        <v>0</v>
      </c>
      <c r="S23" s="110">
        <f>+[1]Gam!H136</f>
        <v>0</v>
      </c>
      <c r="T23" s="109">
        <f>+[1]Gam!I126</f>
        <v>0</v>
      </c>
      <c r="U23" s="107">
        <f>+[1]Gam!I131</f>
        <v>0</v>
      </c>
      <c r="V23" s="110">
        <f>+[1]Gam!I136</f>
        <v>0</v>
      </c>
      <c r="W23" s="109">
        <f>+[1]Gam!K126</f>
        <v>0</v>
      </c>
      <c r="X23" s="107">
        <f>+[1]Gam!K131</f>
        <v>0</v>
      </c>
      <c r="Y23" s="110">
        <f>+[1]Gam!K136</f>
        <v>0</v>
      </c>
    </row>
    <row r="24" spans="1:25" x14ac:dyDescent="0.25">
      <c r="A24" s="2" t="s">
        <v>51</v>
      </c>
      <c r="B24" s="109">
        <f>+[1]Gha!B126</f>
        <v>0</v>
      </c>
      <c r="C24" s="107">
        <f>+[1]Gha!B131</f>
        <v>0</v>
      </c>
      <c r="D24" s="110">
        <f>+[1]Gha!B136</f>
        <v>0</v>
      </c>
      <c r="E24" s="109">
        <f>+[1]Gha!C126</f>
        <v>0</v>
      </c>
      <c r="F24" s="107">
        <f>+[1]Gha!C131</f>
        <v>356096</v>
      </c>
      <c r="G24" s="110">
        <f>+[1]Gha!C136</f>
        <v>0</v>
      </c>
      <c r="H24" s="109">
        <f>+[1]Gha!D126</f>
        <v>0</v>
      </c>
      <c r="I24" s="107">
        <f>+[1]Gha!D131</f>
        <v>0</v>
      </c>
      <c r="J24" s="110">
        <f>+[1]Gha!D136</f>
        <v>0</v>
      </c>
      <c r="K24" s="109">
        <f>+[1]Gha!E126</f>
        <v>11517</v>
      </c>
      <c r="L24" s="107">
        <f>+[1]Gha!E131</f>
        <v>0</v>
      </c>
      <c r="M24" s="110">
        <f>+[1]Gha!E136</f>
        <v>0</v>
      </c>
      <c r="N24" s="109">
        <f>+[1]Gha!G126</f>
        <v>0</v>
      </c>
      <c r="O24" s="107">
        <f>+[1]Gha!G131</f>
        <v>0</v>
      </c>
      <c r="P24" s="110">
        <f>+[1]Gha!G136</f>
        <v>0</v>
      </c>
      <c r="Q24" s="109">
        <f>+[1]Gha!H126</f>
        <v>0</v>
      </c>
      <c r="R24" s="107">
        <f>+[1]Gha!H131</f>
        <v>0</v>
      </c>
      <c r="S24" s="110">
        <f>+[1]Gha!H136</f>
        <v>0</v>
      </c>
      <c r="T24" s="109">
        <f>+[1]Gha!I126</f>
        <v>0</v>
      </c>
      <c r="U24" s="107">
        <f>+[1]Gha!I131</f>
        <v>0</v>
      </c>
      <c r="V24" s="110">
        <f>+[1]Gha!I136</f>
        <v>0</v>
      </c>
      <c r="W24" s="109">
        <f>+[1]Gha!K126</f>
        <v>0</v>
      </c>
      <c r="X24" s="107">
        <f>+[1]Gha!K131</f>
        <v>0</v>
      </c>
      <c r="Y24" s="110">
        <f>+[1]Gha!K136</f>
        <v>0</v>
      </c>
    </row>
    <row r="25" spans="1:25" x14ac:dyDescent="0.25">
      <c r="A25" s="2" t="s">
        <v>52</v>
      </c>
      <c r="B25" s="109">
        <f>+[1]Gui!B126</f>
        <v>0</v>
      </c>
      <c r="C25" s="107">
        <f>+[1]Gui!B131</f>
        <v>0</v>
      </c>
      <c r="D25" s="110">
        <f>+[1]Gui!B136</f>
        <v>0</v>
      </c>
      <c r="E25" s="109">
        <f>+[1]Gui!C126</f>
        <v>0</v>
      </c>
      <c r="F25" s="107">
        <f>+[1]Gui!C131</f>
        <v>0</v>
      </c>
      <c r="G25" s="110">
        <f>+[1]Gui!C136</f>
        <v>0</v>
      </c>
      <c r="H25" s="109">
        <f>+[1]Gui!D126</f>
        <v>0</v>
      </c>
      <c r="I25" s="107">
        <f>+[1]Gui!D131</f>
        <v>0</v>
      </c>
      <c r="J25" s="110">
        <f>+[1]Gui!D136</f>
        <v>0</v>
      </c>
      <c r="K25" s="109">
        <f>+[1]Gui!E126</f>
        <v>0</v>
      </c>
      <c r="L25" s="107">
        <f>+[1]Gui!E131</f>
        <v>0</v>
      </c>
      <c r="M25" s="110">
        <f>+[1]Gui!E136</f>
        <v>0</v>
      </c>
      <c r="N25" s="109">
        <f>+[1]Gui!G126</f>
        <v>0</v>
      </c>
      <c r="O25" s="107">
        <f>+[1]Gui!G131</f>
        <v>0</v>
      </c>
      <c r="P25" s="110">
        <f>+[1]Gui!G136</f>
        <v>0</v>
      </c>
      <c r="Q25" s="109">
        <f>+[1]Gui!H126</f>
        <v>0</v>
      </c>
      <c r="R25" s="107">
        <f>+[1]Gui!H131</f>
        <v>0</v>
      </c>
      <c r="S25" s="110">
        <f>+[1]Gui!H136</f>
        <v>0</v>
      </c>
      <c r="T25" s="109">
        <f>+[1]Gui!I126</f>
        <v>0</v>
      </c>
      <c r="U25" s="107">
        <f>+[1]Gui!I131</f>
        <v>0</v>
      </c>
      <c r="V25" s="110">
        <f>+[1]Gui!I136</f>
        <v>0</v>
      </c>
      <c r="W25" s="109">
        <f>+[1]Gui!K126</f>
        <v>0</v>
      </c>
      <c r="X25" s="107">
        <f>+[1]Gui!K131</f>
        <v>0</v>
      </c>
      <c r="Y25" s="110">
        <f>+[1]Gui!K136</f>
        <v>0</v>
      </c>
    </row>
    <row r="26" spans="1:25" x14ac:dyDescent="0.25">
      <c r="A26" t="s">
        <v>53</v>
      </c>
      <c r="B26" s="109">
        <f>+[1]GB!B126</f>
        <v>0</v>
      </c>
      <c r="C26" s="107">
        <f>+[1]GB!B131</f>
        <v>0</v>
      </c>
      <c r="D26" s="110">
        <f>+[1]GB!B136</f>
        <v>0</v>
      </c>
      <c r="E26" s="109">
        <f>+[1]GB!C126</f>
        <v>0</v>
      </c>
      <c r="F26" s="107">
        <f>+[1]GB!C131</f>
        <v>0</v>
      </c>
      <c r="G26" s="110">
        <f>+[1]GB!C136</f>
        <v>0</v>
      </c>
      <c r="H26" s="109">
        <f>+[1]GB!D126</f>
        <v>0</v>
      </c>
      <c r="I26" s="107">
        <f>+[1]GB!D131</f>
        <v>0</v>
      </c>
      <c r="J26" s="110">
        <f>+[1]GB!D136</f>
        <v>0</v>
      </c>
      <c r="K26" s="109">
        <f>+[1]GB!E126</f>
        <v>0</v>
      </c>
      <c r="L26" s="107">
        <f>+[1]GB!E131</f>
        <v>0</v>
      </c>
      <c r="M26" s="110">
        <f>+[1]GB!E136</f>
        <v>0</v>
      </c>
      <c r="N26" s="109">
        <f>+[1]GB!G126</f>
        <v>0</v>
      </c>
      <c r="O26" s="107">
        <f>+[1]GB!G131</f>
        <v>0</v>
      </c>
      <c r="P26" s="110">
        <f>+[1]GB!G136</f>
        <v>0</v>
      </c>
      <c r="Q26" s="109">
        <f>+[1]GB!H126</f>
        <v>0</v>
      </c>
      <c r="R26" s="107">
        <f>+[1]GB!H131</f>
        <v>0</v>
      </c>
      <c r="S26" s="110">
        <f>+[1]GB!H136</f>
        <v>0</v>
      </c>
      <c r="T26" s="109">
        <f>+[1]GB!I126</f>
        <v>0</v>
      </c>
      <c r="U26" s="107">
        <f>+[1]GB!I131</f>
        <v>0</v>
      </c>
      <c r="V26" s="110">
        <f>+[1]GB!I136</f>
        <v>0</v>
      </c>
      <c r="W26" s="109">
        <f>+[1]GB!K126</f>
        <v>0</v>
      </c>
      <c r="X26" s="107">
        <f>+[1]GB!K131</f>
        <v>0</v>
      </c>
      <c r="Y26" s="110">
        <f>+[1]GB!K136</f>
        <v>0</v>
      </c>
    </row>
    <row r="27" spans="1:25" x14ac:dyDescent="0.25">
      <c r="A27" s="2" t="s">
        <v>54</v>
      </c>
      <c r="B27" s="109">
        <f>+[1]Ken!B126</f>
        <v>0</v>
      </c>
      <c r="C27" s="107">
        <f>+[1]Ken!B131</f>
        <v>0</v>
      </c>
      <c r="D27" s="110">
        <f>+[1]Ken!B136</f>
        <v>0</v>
      </c>
      <c r="E27" s="109">
        <f>+[1]Ken!C126</f>
        <v>0</v>
      </c>
      <c r="F27" s="107">
        <f>+[1]Ken!C131</f>
        <v>0</v>
      </c>
      <c r="G27" s="110">
        <f>+[1]Ken!C136</f>
        <v>0</v>
      </c>
      <c r="H27" s="109">
        <f>+[1]Ken!D126</f>
        <v>0</v>
      </c>
      <c r="I27" s="107">
        <f>+[1]Ken!D131</f>
        <v>0</v>
      </c>
      <c r="J27" s="110">
        <f>+[1]Ken!D136</f>
        <v>0</v>
      </c>
      <c r="K27" s="109">
        <f>+[1]Ken!E126</f>
        <v>0</v>
      </c>
      <c r="L27" s="107">
        <f>+[1]Ken!E131</f>
        <v>0</v>
      </c>
      <c r="M27" s="110">
        <f>+[1]Ken!E136</f>
        <v>0</v>
      </c>
      <c r="N27" s="109">
        <f>+[1]Ken!G126</f>
        <v>0</v>
      </c>
      <c r="O27" s="107">
        <f>+[1]Ken!G131</f>
        <v>0</v>
      </c>
      <c r="P27" s="110">
        <f>+[1]Ken!G136</f>
        <v>0</v>
      </c>
      <c r="Q27" s="109">
        <f>+[1]Ken!H126</f>
        <v>2500</v>
      </c>
      <c r="R27" s="107">
        <f>+[1]Ken!H131</f>
        <v>46200</v>
      </c>
      <c r="S27" s="110">
        <f>+[1]Ken!H136</f>
        <v>23000</v>
      </c>
      <c r="T27" s="109">
        <f>+[1]Ken!I126</f>
        <v>0</v>
      </c>
      <c r="U27" s="107">
        <f>+[1]Ken!I131</f>
        <v>0</v>
      </c>
      <c r="V27" s="110">
        <f>+[1]Ken!I136</f>
        <v>0</v>
      </c>
      <c r="W27" s="109">
        <f>+[1]Ken!K126</f>
        <v>0</v>
      </c>
      <c r="X27" s="107">
        <f>+[1]Ken!K131</f>
        <v>0</v>
      </c>
      <c r="Y27" s="110">
        <f>+[1]Ken!K136</f>
        <v>0</v>
      </c>
    </row>
    <row r="28" spans="1:25" x14ac:dyDescent="0.25">
      <c r="A28" s="2" t="s">
        <v>55</v>
      </c>
      <c r="B28" s="109">
        <f>+[1]Lib!B126</f>
        <v>0</v>
      </c>
      <c r="C28" s="107">
        <f>+[1]Lib!B131</f>
        <v>0</v>
      </c>
      <c r="D28" s="110">
        <f>+[1]Lib!B136</f>
        <v>0</v>
      </c>
      <c r="E28" s="109">
        <f>+[1]Lib!C126</f>
        <v>0</v>
      </c>
      <c r="F28" s="107">
        <f>+[1]Lib!C131</f>
        <v>0</v>
      </c>
      <c r="G28" s="110">
        <f>+[1]Lib!C136</f>
        <v>0</v>
      </c>
      <c r="H28" s="109">
        <f>+[1]Lib!D126</f>
        <v>0</v>
      </c>
      <c r="I28" s="107">
        <f>+[1]Lib!D131</f>
        <v>0</v>
      </c>
      <c r="J28" s="110">
        <f>+[1]Lib!D136</f>
        <v>0</v>
      </c>
      <c r="K28" s="109">
        <f>+[1]Lib!E126</f>
        <v>0</v>
      </c>
      <c r="L28" s="107">
        <f>+[1]Lib!E131</f>
        <v>0</v>
      </c>
      <c r="M28" s="110">
        <f>+[1]Lib!E136</f>
        <v>323750</v>
      </c>
      <c r="N28" s="109">
        <f>+[1]Lib!G126</f>
        <v>0</v>
      </c>
      <c r="O28" s="107">
        <f>+[1]Lib!G131</f>
        <v>0</v>
      </c>
      <c r="P28" s="110">
        <f>+[1]Lib!G136</f>
        <v>0</v>
      </c>
      <c r="Q28" s="109">
        <f>+[1]Lib!H126</f>
        <v>0</v>
      </c>
      <c r="R28" s="107">
        <f>+[1]Lib!H131</f>
        <v>0</v>
      </c>
      <c r="S28" s="110">
        <f>+[1]Lib!H136</f>
        <v>0</v>
      </c>
      <c r="T28" s="109">
        <f>+[1]Lib!I126</f>
        <v>0</v>
      </c>
      <c r="U28" s="107">
        <f>+[1]Lib!I131</f>
        <v>0</v>
      </c>
      <c r="V28" s="110">
        <f>+[1]Lib!I136</f>
        <v>0</v>
      </c>
      <c r="W28" s="109">
        <f>+[1]Lib!K126</f>
        <v>0</v>
      </c>
      <c r="X28" s="107">
        <f>+[1]Lib!K131</f>
        <v>0</v>
      </c>
      <c r="Y28" s="110">
        <f>+[1]Lib!K136</f>
        <v>0</v>
      </c>
    </row>
    <row r="29" spans="1:25" x14ac:dyDescent="0.25">
      <c r="A29" s="2" t="s">
        <v>56</v>
      </c>
      <c r="B29" s="109">
        <f>+[1]Mad!B126</f>
        <v>0</v>
      </c>
      <c r="C29" s="107">
        <f>+[1]Mad!B131</f>
        <v>0</v>
      </c>
      <c r="D29" s="110">
        <f>+[1]Mad!B136</f>
        <v>0</v>
      </c>
      <c r="E29" s="109">
        <f>+[1]Mad!C126</f>
        <v>0</v>
      </c>
      <c r="F29" s="107">
        <f>+[1]Mad!C131</f>
        <v>0</v>
      </c>
      <c r="G29" s="110">
        <f>+[1]Mad!C136</f>
        <v>0</v>
      </c>
      <c r="H29" s="109">
        <f>+[1]Mad!D126</f>
        <v>0</v>
      </c>
      <c r="I29" s="107">
        <f>+[1]Mad!D131</f>
        <v>9000</v>
      </c>
      <c r="J29" s="110">
        <f>+[1]Mad!D136</f>
        <v>0</v>
      </c>
      <c r="K29" s="109">
        <f>+[1]Mad!E126</f>
        <v>425450</v>
      </c>
      <c r="L29" s="107">
        <f>+[1]Mad!E131</f>
        <v>0</v>
      </c>
      <c r="M29" s="110">
        <f>+[1]Mad!E136</f>
        <v>0</v>
      </c>
      <c r="N29" s="109">
        <f>+[1]Mad!G126</f>
        <v>0</v>
      </c>
      <c r="O29" s="107">
        <f>+[1]Mad!G131</f>
        <v>0</v>
      </c>
      <c r="P29" s="110">
        <f>+[1]Mad!G136</f>
        <v>0</v>
      </c>
      <c r="Q29" s="109">
        <f>+[1]Mad!H126</f>
        <v>0</v>
      </c>
      <c r="R29" s="107">
        <f>+[1]Mad!H131</f>
        <v>0</v>
      </c>
      <c r="S29" s="110">
        <f>+[1]Mad!H136</f>
        <v>0</v>
      </c>
      <c r="T29" s="109">
        <f>+[1]Mad!I126</f>
        <v>0</v>
      </c>
      <c r="U29" s="107">
        <f>+[1]Mad!I131</f>
        <v>0</v>
      </c>
      <c r="V29" s="110">
        <f>+[1]Mad!I136</f>
        <v>0</v>
      </c>
      <c r="W29" s="109">
        <f>+[1]Mad!K126</f>
        <v>0</v>
      </c>
      <c r="X29" s="107">
        <f>+[1]Mad!K131</f>
        <v>0</v>
      </c>
      <c r="Y29" s="110">
        <f>+[1]Mad!K136</f>
        <v>0</v>
      </c>
    </row>
    <row r="30" spans="1:25" x14ac:dyDescent="0.25">
      <c r="A30" s="2" t="s">
        <v>57</v>
      </c>
      <c r="B30" s="109">
        <f>+[1]Mlw!B126</f>
        <v>0</v>
      </c>
      <c r="C30" s="107">
        <f>+[1]Mlw!B131</f>
        <v>0</v>
      </c>
      <c r="D30" s="110">
        <f>+[1]Mlw!B136</f>
        <v>0</v>
      </c>
      <c r="E30" s="109">
        <f>+[1]Mlw!C126</f>
        <v>0</v>
      </c>
      <c r="F30" s="107">
        <f>+[1]Mlw!C131</f>
        <v>0</v>
      </c>
      <c r="G30" s="110">
        <f>+[1]Mlw!C136</f>
        <v>0</v>
      </c>
      <c r="H30" s="109">
        <f>+[1]Mlw!D126</f>
        <v>0</v>
      </c>
      <c r="I30" s="107">
        <f>+[1]Mlw!D131</f>
        <v>0</v>
      </c>
      <c r="J30" s="110">
        <f>+[1]Mlw!D136</f>
        <v>0</v>
      </c>
      <c r="K30" s="109">
        <f>+[1]Mlw!E126</f>
        <v>0</v>
      </c>
      <c r="L30" s="107">
        <f>+[1]Mlw!E131</f>
        <v>700000</v>
      </c>
      <c r="M30" s="110">
        <f>+[1]Mlw!E136</f>
        <v>0</v>
      </c>
      <c r="N30" s="109">
        <f>+[1]Mlw!G126</f>
        <v>0</v>
      </c>
      <c r="O30" s="107">
        <f>+[1]Mlw!G131</f>
        <v>0</v>
      </c>
      <c r="P30" s="110">
        <f>+[1]Mlw!G136</f>
        <v>0</v>
      </c>
      <c r="Q30" s="109">
        <f>+[1]Mlw!H126</f>
        <v>0</v>
      </c>
      <c r="R30" s="107">
        <f>+[1]Mlw!H131</f>
        <v>0</v>
      </c>
      <c r="S30" s="110">
        <f>+[1]Mlw!H136</f>
        <v>0</v>
      </c>
      <c r="T30" s="109">
        <f>+[1]Mlw!I126</f>
        <v>0</v>
      </c>
      <c r="U30" s="107">
        <f>+[1]Mlw!I131</f>
        <v>0</v>
      </c>
      <c r="V30" s="110">
        <f>+[1]Mlw!I136</f>
        <v>0</v>
      </c>
      <c r="W30" s="109">
        <f>+[1]Mlw!K126</f>
        <v>0</v>
      </c>
      <c r="X30" s="107">
        <f>+[1]Mlw!K131</f>
        <v>0</v>
      </c>
      <c r="Y30" s="110">
        <f>+[1]Mlw!K136</f>
        <v>0</v>
      </c>
    </row>
    <row r="31" spans="1:25" x14ac:dyDescent="0.25">
      <c r="A31" s="2" t="s">
        <v>58</v>
      </c>
      <c r="B31" s="109">
        <f>+[1]Mali!B126</f>
        <v>0</v>
      </c>
      <c r="C31" s="107">
        <f>+[1]Mali!B131</f>
        <v>0</v>
      </c>
      <c r="D31" s="110">
        <f>+[1]Mali!B136</f>
        <v>0</v>
      </c>
      <c r="E31" s="109">
        <f>+[1]Mali!C126</f>
        <v>0</v>
      </c>
      <c r="F31" s="107">
        <f>+[1]Mali!C131</f>
        <v>0</v>
      </c>
      <c r="G31" s="110">
        <f>+[1]Mali!C136</f>
        <v>2618713</v>
      </c>
      <c r="H31" s="109">
        <f>+[1]Mali!D126</f>
        <v>0</v>
      </c>
      <c r="I31" s="107">
        <f>+[1]Mali!D131</f>
        <v>0</v>
      </c>
      <c r="J31" s="110">
        <f>+[1]Mali!D136</f>
        <v>0</v>
      </c>
      <c r="K31" s="109">
        <f>+[1]Mali!E126</f>
        <v>0</v>
      </c>
      <c r="L31" s="107">
        <f>+[1]Mali!E131</f>
        <v>0</v>
      </c>
      <c r="M31" s="110">
        <f>+[1]Mali!E136</f>
        <v>0</v>
      </c>
      <c r="N31" s="109">
        <f>+[1]Mali!G126</f>
        <v>0</v>
      </c>
      <c r="O31" s="107">
        <f>+[1]Mali!G131</f>
        <v>0</v>
      </c>
      <c r="P31" s="110">
        <f>+[1]Mali!G136</f>
        <v>0</v>
      </c>
      <c r="Q31" s="109">
        <f>+[1]Mali!H126</f>
        <v>0</v>
      </c>
      <c r="R31" s="107">
        <f>+[1]Mali!H131</f>
        <v>0</v>
      </c>
      <c r="S31" s="110">
        <f>+[1]Mali!H136</f>
        <v>0</v>
      </c>
      <c r="T31" s="109">
        <f>+[1]Mali!I126</f>
        <v>0</v>
      </c>
      <c r="U31" s="107">
        <f>+[1]Mali!I131</f>
        <v>0</v>
      </c>
      <c r="V31" s="110">
        <f>+[1]Mali!I136</f>
        <v>0</v>
      </c>
      <c r="W31" s="109">
        <f>+[1]Mali!K126</f>
        <v>0</v>
      </c>
      <c r="X31" s="107">
        <f>+[1]Mali!K131</f>
        <v>0</v>
      </c>
      <c r="Y31" s="110">
        <f>+[1]Mali!K136</f>
        <v>0</v>
      </c>
    </row>
    <row r="32" spans="1:25" x14ac:dyDescent="0.25">
      <c r="A32" s="2" t="s">
        <v>59</v>
      </c>
      <c r="B32" s="109">
        <f>+[1]Mau!B126</f>
        <v>0</v>
      </c>
      <c r="C32" s="107">
        <f>+[1]Mau!B131</f>
        <v>0</v>
      </c>
      <c r="D32" s="110">
        <f>+[1]Mau!B136</f>
        <v>0</v>
      </c>
      <c r="E32" s="109">
        <f>+[1]Mau!C126</f>
        <v>0</v>
      </c>
      <c r="F32" s="107">
        <f>+[1]Mau!C131</f>
        <v>0</v>
      </c>
      <c r="G32" s="110">
        <f>+[1]Mau!C136</f>
        <v>1214998</v>
      </c>
      <c r="H32" s="109">
        <f>+[1]Mau!D126</f>
        <v>0</v>
      </c>
      <c r="I32" s="107">
        <f>+[1]Mau!D131</f>
        <v>0</v>
      </c>
      <c r="J32" s="110">
        <f>+[1]Mau!D136</f>
        <v>0</v>
      </c>
      <c r="K32" s="109">
        <f>+[1]Mau!E126</f>
        <v>0</v>
      </c>
      <c r="L32" s="107">
        <f>+[1]Mau!E131</f>
        <v>0</v>
      </c>
      <c r="M32" s="110">
        <f>+[1]Mau!E136</f>
        <v>0</v>
      </c>
      <c r="N32" s="109">
        <f>+[1]Mau!G126</f>
        <v>0</v>
      </c>
      <c r="O32" s="107">
        <f>+[1]Mau!G131</f>
        <v>0</v>
      </c>
      <c r="P32" s="110">
        <f>+[1]Mau!G136</f>
        <v>0</v>
      </c>
      <c r="Q32" s="109">
        <f>+[1]Mau!H126</f>
        <v>0</v>
      </c>
      <c r="R32" s="107">
        <f>+[1]Mau!H131</f>
        <v>0</v>
      </c>
      <c r="S32" s="110">
        <f>+[1]Mau!H136</f>
        <v>0</v>
      </c>
      <c r="T32" s="109">
        <f>+[1]Mau!I126</f>
        <v>0</v>
      </c>
      <c r="U32" s="107">
        <f>+[1]Mau!I131</f>
        <v>0</v>
      </c>
      <c r="V32" s="110">
        <f>+[1]Mau!I136</f>
        <v>0</v>
      </c>
      <c r="W32" s="109">
        <f>+[1]Mau!K126</f>
        <v>0</v>
      </c>
      <c r="X32" s="107">
        <f>+[1]Mau!K131</f>
        <v>0</v>
      </c>
      <c r="Y32" s="110">
        <f>+[1]Mau!K136</f>
        <v>0</v>
      </c>
    </row>
    <row r="33" spans="1:25" x14ac:dyDescent="0.25">
      <c r="A33" s="2" t="s">
        <v>60</v>
      </c>
      <c r="B33" s="109">
        <f>+[1]Moz!B126</f>
        <v>0</v>
      </c>
      <c r="C33" s="107">
        <f>+[1]Moz!B131</f>
        <v>0</v>
      </c>
      <c r="D33" s="110">
        <f>+[1]Moz!B136</f>
        <v>0</v>
      </c>
      <c r="E33" s="109">
        <f>+[1]Moz!C126</f>
        <v>0</v>
      </c>
      <c r="F33" s="107">
        <f>+[1]Moz!C131</f>
        <v>0</v>
      </c>
      <c r="G33" s="110">
        <f>+[1]Moz!C136</f>
        <v>905350</v>
      </c>
      <c r="H33" s="109">
        <f>+[1]Moz!D126</f>
        <v>500</v>
      </c>
      <c r="I33" s="107">
        <f>+[1]Moz!D131</f>
        <v>0</v>
      </c>
      <c r="J33" s="110">
        <f>+[1]Moz!D136</f>
        <v>0</v>
      </c>
      <c r="K33" s="109">
        <f>+[1]Moz!E126</f>
        <v>0</v>
      </c>
      <c r="L33" s="107">
        <f>+[1]Moz!E131</f>
        <v>0</v>
      </c>
      <c r="M33" s="110">
        <f>+[1]Moz!E136</f>
        <v>0</v>
      </c>
      <c r="N33" s="109">
        <f>+[1]Moz!G126</f>
        <v>0</v>
      </c>
      <c r="O33" s="107">
        <f>+[1]Moz!G131</f>
        <v>0</v>
      </c>
      <c r="P33" s="110">
        <f>+[1]Moz!G136</f>
        <v>0</v>
      </c>
      <c r="Q33" s="109">
        <f>+[1]Moz!H126</f>
        <v>0</v>
      </c>
      <c r="R33" s="107">
        <f>+[1]Moz!H131</f>
        <v>0</v>
      </c>
      <c r="S33" s="110">
        <f>+[1]Moz!H136</f>
        <v>0</v>
      </c>
      <c r="T33" s="109">
        <f>+[1]Moz!I126</f>
        <v>0</v>
      </c>
      <c r="U33" s="107">
        <f>+[1]Moz!I131</f>
        <v>0</v>
      </c>
      <c r="V33" s="110">
        <f>+[1]Moz!I136</f>
        <v>0</v>
      </c>
      <c r="W33" s="109">
        <f>+[1]Moz!K126</f>
        <v>0</v>
      </c>
      <c r="X33" s="107">
        <f>+[1]Moz!K131</f>
        <v>0</v>
      </c>
      <c r="Y33" s="110">
        <f>+[1]Moz!K136</f>
        <v>0</v>
      </c>
    </row>
    <row r="34" spans="1:25" x14ac:dyDescent="0.25">
      <c r="A34" s="2" t="s">
        <v>61</v>
      </c>
      <c r="B34" s="109">
        <f>+[1]Nam!B126</f>
        <v>0</v>
      </c>
      <c r="C34" s="107">
        <f>+[1]Nam!B131</f>
        <v>0</v>
      </c>
      <c r="D34" s="110">
        <f>+[1]Nam!B136</f>
        <v>0</v>
      </c>
      <c r="E34" s="109">
        <f>+[1]Nam!C126</f>
        <v>0</v>
      </c>
      <c r="F34" s="107">
        <f>+[1]Nam!C131</f>
        <v>0</v>
      </c>
      <c r="G34" s="110">
        <f>+[1]Nam!C136</f>
        <v>0</v>
      </c>
      <c r="H34" s="109">
        <f>+[1]Nam!D126</f>
        <v>0</v>
      </c>
      <c r="I34" s="107">
        <f>+[1]Nam!D131</f>
        <v>0</v>
      </c>
      <c r="J34" s="110">
        <f>+[1]Nam!D136</f>
        <v>0</v>
      </c>
      <c r="K34" s="109">
        <f>+[1]Nam!E126</f>
        <v>0</v>
      </c>
      <c r="L34" s="107">
        <f>+[1]Nam!E131</f>
        <v>0</v>
      </c>
      <c r="M34" s="110">
        <f>+[1]Nam!E136</f>
        <v>0</v>
      </c>
      <c r="N34" s="109">
        <f>+[1]Nam!G126</f>
        <v>0</v>
      </c>
      <c r="O34" s="107">
        <f>+[1]Nam!G131</f>
        <v>0</v>
      </c>
      <c r="P34" s="110">
        <f>+[1]Nam!G136</f>
        <v>0</v>
      </c>
      <c r="Q34" s="109">
        <f>+[1]Nam!H126</f>
        <v>0</v>
      </c>
      <c r="R34" s="107">
        <f>+[1]Nam!H131</f>
        <v>0</v>
      </c>
      <c r="S34" s="110">
        <f>+[1]Nam!H136</f>
        <v>0</v>
      </c>
      <c r="T34" s="109">
        <f>+[1]Nam!I126</f>
        <v>0</v>
      </c>
      <c r="U34" s="107">
        <f>+[1]Nam!I131</f>
        <v>0</v>
      </c>
      <c r="V34" s="110">
        <f>+[1]Nam!I136</f>
        <v>0</v>
      </c>
      <c r="W34" s="109">
        <f>+[1]Nam!K126</f>
        <v>0</v>
      </c>
      <c r="X34" s="107">
        <f>+[1]Nam!K131</f>
        <v>0</v>
      </c>
      <c r="Y34" s="110">
        <f>+[1]Nam!K136</f>
        <v>0</v>
      </c>
    </row>
    <row r="35" spans="1:25" x14ac:dyDescent="0.25">
      <c r="A35" s="2" t="s">
        <v>62</v>
      </c>
      <c r="B35" s="109">
        <f>+[1]Niger!B126</f>
        <v>0</v>
      </c>
      <c r="C35" s="107">
        <f>+[1]Niger!B131</f>
        <v>0</v>
      </c>
      <c r="D35" s="110">
        <f>+[1]Niger!B136</f>
        <v>0</v>
      </c>
      <c r="E35" s="109">
        <f>+[1]Niger!C126</f>
        <v>0</v>
      </c>
      <c r="F35" s="107">
        <f>+[1]Niger!C131</f>
        <v>0</v>
      </c>
      <c r="G35" s="110">
        <f>+[1]Niger!C136</f>
        <v>0</v>
      </c>
      <c r="H35" s="109">
        <f>+[1]Niger!D126</f>
        <v>0</v>
      </c>
      <c r="I35" s="107">
        <f>+[1]Niger!D131</f>
        <v>0</v>
      </c>
      <c r="J35" s="110">
        <f>+[1]Niger!D136</f>
        <v>0</v>
      </c>
      <c r="K35" s="109">
        <f>+[1]Niger!E126</f>
        <v>0</v>
      </c>
      <c r="L35" s="107">
        <f>+[1]Niger!E131</f>
        <v>0</v>
      </c>
      <c r="M35" s="110">
        <f>+[1]Niger!E136</f>
        <v>0</v>
      </c>
      <c r="N35" s="109">
        <f>+[1]Niger!G126</f>
        <v>0</v>
      </c>
      <c r="O35" s="107">
        <f>+[1]Niger!G131</f>
        <v>0</v>
      </c>
      <c r="P35" s="110">
        <f>+[1]Niger!G136</f>
        <v>0</v>
      </c>
      <c r="Q35" s="109">
        <f>+[1]Niger!H126</f>
        <v>0</v>
      </c>
      <c r="R35" s="107">
        <f>+[1]Niger!H131</f>
        <v>0</v>
      </c>
      <c r="S35" s="110">
        <f>+[1]Niger!H136</f>
        <v>0</v>
      </c>
      <c r="T35" s="109">
        <f>+[1]Niger!I126</f>
        <v>0</v>
      </c>
      <c r="U35" s="107">
        <f>+[1]Niger!I131</f>
        <v>0</v>
      </c>
      <c r="V35" s="110">
        <f>+[1]Niger!I136</f>
        <v>0</v>
      </c>
      <c r="W35" s="109">
        <f>+[1]Niger!K126</f>
        <v>0</v>
      </c>
      <c r="X35" s="107">
        <f>+[1]Niger!K131</f>
        <v>0</v>
      </c>
      <c r="Y35" s="110">
        <f>+[1]Niger!K136</f>
        <v>0</v>
      </c>
    </row>
    <row r="36" spans="1:25" x14ac:dyDescent="0.25">
      <c r="A36" s="2" t="s">
        <v>63</v>
      </c>
      <c r="B36" s="109">
        <f>+[1]Nga!B126</f>
        <v>0</v>
      </c>
      <c r="C36" s="107">
        <f>+[1]Nga!B131</f>
        <v>0</v>
      </c>
      <c r="D36" s="110">
        <f>+[1]Nga!B136</f>
        <v>0</v>
      </c>
      <c r="E36" s="109">
        <f>+[1]Nga!C126</f>
        <v>0</v>
      </c>
      <c r="F36" s="107">
        <f>+[1]Nga!C131</f>
        <v>0</v>
      </c>
      <c r="G36" s="110">
        <f>+[1]Nga!C136</f>
        <v>4810857</v>
      </c>
      <c r="H36" s="109">
        <f>+[1]Nga!D126</f>
        <v>0</v>
      </c>
      <c r="I36" s="107">
        <f>+[1]Nga!D131</f>
        <v>0</v>
      </c>
      <c r="J36" s="110">
        <f>+[1]Nga!D136</f>
        <v>0</v>
      </c>
      <c r="K36" s="109">
        <f>+[1]Nga!E126</f>
        <v>0</v>
      </c>
      <c r="L36" s="107">
        <f>+[1]Nga!E131</f>
        <v>2880000</v>
      </c>
      <c r="M36" s="110">
        <f>+[1]Nga!E136</f>
        <v>0</v>
      </c>
      <c r="N36" s="109">
        <f>+[1]Nga!G126</f>
        <v>0</v>
      </c>
      <c r="O36" s="107">
        <f>+[1]Nga!G131</f>
        <v>0</v>
      </c>
      <c r="P36" s="110">
        <f>+[1]Nga!G136</f>
        <v>0</v>
      </c>
      <c r="Q36" s="109">
        <f>+[1]Nga!H126</f>
        <v>0</v>
      </c>
      <c r="R36" s="107">
        <f>+[1]Nga!H131</f>
        <v>0</v>
      </c>
      <c r="S36" s="110">
        <f>+[1]Nga!H136</f>
        <v>33000</v>
      </c>
      <c r="T36" s="109">
        <f>+[1]Nga!I126</f>
        <v>0</v>
      </c>
      <c r="U36" s="107">
        <f>+[1]Nga!I131</f>
        <v>0</v>
      </c>
      <c r="V36" s="110">
        <f>+[1]Nga!I136</f>
        <v>0</v>
      </c>
      <c r="W36" s="109">
        <f>+[1]Nga!K126</f>
        <v>0</v>
      </c>
      <c r="X36" s="107">
        <f>+[1]Nga!K131</f>
        <v>0</v>
      </c>
      <c r="Y36" s="110">
        <f>+[1]Nga!K136</f>
        <v>0</v>
      </c>
    </row>
    <row r="37" spans="1:25" x14ac:dyDescent="0.25">
      <c r="A37" s="2" t="s">
        <v>64</v>
      </c>
      <c r="B37" s="109">
        <f>+[1]Rwa!B126</f>
        <v>0</v>
      </c>
      <c r="C37" s="107">
        <f>+[1]Rwa!B131</f>
        <v>0</v>
      </c>
      <c r="D37" s="110">
        <f>+[1]Rwa!B136</f>
        <v>0</v>
      </c>
      <c r="E37" s="109">
        <f>+[1]Rwa!C126</f>
        <v>0</v>
      </c>
      <c r="F37" s="107">
        <f>+[1]Rwa!C131</f>
        <v>0</v>
      </c>
      <c r="G37" s="110">
        <f>+[1]Rwa!C136</f>
        <v>0</v>
      </c>
      <c r="H37" s="109">
        <f>+[1]Rwa!D126</f>
        <v>0</v>
      </c>
      <c r="I37" s="107">
        <f>+[1]Rwa!D131</f>
        <v>0</v>
      </c>
      <c r="J37" s="110">
        <f>+[1]Rwa!D136</f>
        <v>0</v>
      </c>
      <c r="K37" s="109">
        <f>+[1]Rwa!E126</f>
        <v>0</v>
      </c>
      <c r="L37" s="107">
        <f>+[1]Rwa!E131</f>
        <v>0</v>
      </c>
      <c r="M37" s="110">
        <f>+[1]Rwa!E136</f>
        <v>0</v>
      </c>
      <c r="N37" s="109">
        <f>+[1]Rwa!G126</f>
        <v>0</v>
      </c>
      <c r="O37" s="107">
        <f>+[1]Rwa!G131</f>
        <v>0</v>
      </c>
      <c r="P37" s="110">
        <f>+[1]Rwa!G136</f>
        <v>678000</v>
      </c>
      <c r="Q37" s="109">
        <f>+[1]Rwa!H126</f>
        <v>0</v>
      </c>
      <c r="R37" s="107">
        <f>+[1]Rwa!H131</f>
        <v>0</v>
      </c>
      <c r="S37" s="110">
        <f>+[1]Rwa!H136</f>
        <v>0</v>
      </c>
      <c r="T37" s="109">
        <f>+[1]Rwa!I126</f>
        <v>0</v>
      </c>
      <c r="U37" s="107">
        <f>+[1]Rwa!I131</f>
        <v>0</v>
      </c>
      <c r="V37" s="110">
        <f>+[1]Rwa!I136</f>
        <v>0</v>
      </c>
      <c r="W37" s="109">
        <f>+[1]Rwa!K126</f>
        <v>0</v>
      </c>
      <c r="X37" s="107">
        <f>+[1]Rwa!K131</f>
        <v>0</v>
      </c>
      <c r="Y37" s="110">
        <f>+[1]Rwa!K136</f>
        <v>0</v>
      </c>
    </row>
    <row r="38" spans="1:25" x14ac:dyDescent="0.25">
      <c r="A38" s="2" t="s">
        <v>65</v>
      </c>
      <c r="B38" s="109">
        <f>+[1]Sen!B126</f>
        <v>0</v>
      </c>
      <c r="C38" s="107">
        <f>+[1]Sen!B131</f>
        <v>0</v>
      </c>
      <c r="D38" s="110">
        <f>+[1]Sen!B136</f>
        <v>0</v>
      </c>
      <c r="E38" s="109">
        <f>+[1]Sen!C126</f>
        <v>0</v>
      </c>
      <c r="F38" s="107">
        <f>+[1]Sen!C131</f>
        <v>0</v>
      </c>
      <c r="G38" s="110">
        <f>+[1]Sen!C136</f>
        <v>0</v>
      </c>
      <c r="H38" s="109">
        <f>+[1]Sen!D126</f>
        <v>0</v>
      </c>
      <c r="I38" s="107">
        <f>+[1]Sen!D131</f>
        <v>0</v>
      </c>
      <c r="J38" s="110">
        <f>+[1]Sen!D136</f>
        <v>0</v>
      </c>
      <c r="K38" s="109">
        <f>+[1]Sen!E126</f>
        <v>0</v>
      </c>
      <c r="L38" s="107">
        <f>+[1]Sen!E131</f>
        <v>0</v>
      </c>
      <c r="M38" s="110">
        <f>+[1]Sen!E136</f>
        <v>0</v>
      </c>
      <c r="N38" s="109">
        <f>+[1]Sen!G126</f>
        <v>0</v>
      </c>
      <c r="O38" s="107">
        <f>+[1]Sen!G131</f>
        <v>0</v>
      </c>
      <c r="P38" s="110">
        <f>+[1]Sen!G136</f>
        <v>0</v>
      </c>
      <c r="Q38" s="109">
        <f>+[1]Sen!H126</f>
        <v>0</v>
      </c>
      <c r="R38" s="107">
        <f>+[1]Sen!H131</f>
        <v>0</v>
      </c>
      <c r="S38" s="110">
        <f>+[1]Sen!H136</f>
        <v>0</v>
      </c>
      <c r="T38" s="109">
        <f>+[1]Sen!I126</f>
        <v>0</v>
      </c>
      <c r="U38" s="107">
        <f>+[1]Sen!I131</f>
        <v>0</v>
      </c>
      <c r="V38" s="110">
        <f>+[1]Sen!I136</f>
        <v>0</v>
      </c>
      <c r="W38" s="109">
        <f>+[1]Sen!K126</f>
        <v>0</v>
      </c>
      <c r="X38" s="107">
        <f>+[1]Sen!K131</f>
        <v>0</v>
      </c>
      <c r="Y38" s="110">
        <f>+[1]Sen!K136</f>
        <v>0</v>
      </c>
    </row>
    <row r="39" spans="1:25" x14ac:dyDescent="0.25">
      <c r="A39" s="2" t="s">
        <v>66</v>
      </c>
      <c r="B39" s="109">
        <f>+[1]SL!B126</f>
        <v>0</v>
      </c>
      <c r="C39" s="107">
        <f>+[1]SL!B131</f>
        <v>0</v>
      </c>
      <c r="D39" s="110">
        <f>+[1]SL!B136</f>
        <v>0</v>
      </c>
      <c r="E39" s="109">
        <f>+[1]SL!C126</f>
        <v>0</v>
      </c>
      <c r="F39" s="107">
        <f>+[1]SL!C131</f>
        <v>0</v>
      </c>
      <c r="G39" s="110">
        <f>+[1]SL!C136</f>
        <v>0</v>
      </c>
      <c r="H39" s="109">
        <f>+[1]SL!D126</f>
        <v>0</v>
      </c>
      <c r="I39" s="107">
        <f>+[1]SL!D131</f>
        <v>0</v>
      </c>
      <c r="J39" s="110">
        <f>+[1]SL!D136</f>
        <v>0</v>
      </c>
      <c r="K39" s="109">
        <f>+[1]SL!E126</f>
        <v>0</v>
      </c>
      <c r="L39" s="107">
        <f>+[1]SL!E131</f>
        <v>0</v>
      </c>
      <c r="M39" s="110">
        <f>+[1]SL!E136</f>
        <v>0</v>
      </c>
      <c r="N39" s="109">
        <f>+[1]SL!G126</f>
        <v>0</v>
      </c>
      <c r="O39" s="107">
        <f>+[1]SL!G131</f>
        <v>0</v>
      </c>
      <c r="P39" s="110">
        <f>+[1]SL!G136</f>
        <v>0</v>
      </c>
      <c r="Q39" s="109">
        <f>+[1]SL!H126</f>
        <v>0</v>
      </c>
      <c r="R39" s="107">
        <f>+[1]SL!H131</f>
        <v>0</v>
      </c>
      <c r="S39" s="110">
        <f>+[1]SL!H136</f>
        <v>0</v>
      </c>
      <c r="T39" s="109">
        <f>+[1]SL!I126</f>
        <v>0</v>
      </c>
      <c r="U39" s="107">
        <f>+[1]SL!I131</f>
        <v>0</v>
      </c>
      <c r="V39" s="110">
        <f>+[1]SL!I136</f>
        <v>0</v>
      </c>
      <c r="W39" s="109">
        <f>+[1]SL!K126</f>
        <v>0</v>
      </c>
      <c r="X39" s="107">
        <f>+[1]SL!K131</f>
        <v>0</v>
      </c>
      <c r="Y39" s="110">
        <f>+[1]SL!K136</f>
        <v>0</v>
      </c>
    </row>
    <row r="40" spans="1:25" x14ac:dyDescent="0.25">
      <c r="A40" s="2" t="s">
        <v>67</v>
      </c>
      <c r="B40" s="109">
        <f>+[1]Som!B126</f>
        <v>0</v>
      </c>
      <c r="C40" s="107">
        <f>+[1]Som!B131</f>
        <v>0</v>
      </c>
      <c r="D40" s="110">
        <f>+[1]Som!B136</f>
        <v>0</v>
      </c>
      <c r="E40" s="109">
        <f>+[1]Som!C126</f>
        <v>0</v>
      </c>
      <c r="F40" s="107">
        <f>+[1]Som!C131</f>
        <v>0</v>
      </c>
      <c r="G40" s="110">
        <f>+[1]Som!C136</f>
        <v>0</v>
      </c>
      <c r="H40" s="109">
        <f>+[1]Som!D126</f>
        <v>0</v>
      </c>
      <c r="I40" s="107">
        <f>+[1]Som!D131</f>
        <v>0</v>
      </c>
      <c r="J40" s="110">
        <f>+[1]Som!D136</f>
        <v>0</v>
      </c>
      <c r="K40" s="109">
        <f>+[1]Som!E126</f>
        <v>0</v>
      </c>
      <c r="L40" s="107">
        <f>+[1]Som!E131</f>
        <v>0</v>
      </c>
      <c r="M40" s="110">
        <f>+[1]Som!E136</f>
        <v>0</v>
      </c>
      <c r="N40" s="109">
        <f>+[1]Som!G126</f>
        <v>0</v>
      </c>
      <c r="O40" s="107">
        <f>+[1]Som!G131</f>
        <v>0</v>
      </c>
      <c r="P40" s="110">
        <f>+[1]Som!G136</f>
        <v>0</v>
      </c>
      <c r="Q40" s="109">
        <f>+[1]Som!H126</f>
        <v>0</v>
      </c>
      <c r="R40" s="107">
        <f>+[1]Som!H131</f>
        <v>0</v>
      </c>
      <c r="S40" s="110">
        <f>+[1]Som!H136</f>
        <v>0</v>
      </c>
      <c r="T40" s="109">
        <f>+[1]Som!I126</f>
        <v>0</v>
      </c>
      <c r="U40" s="107">
        <f>+[1]Som!I131</f>
        <v>0</v>
      </c>
      <c r="V40" s="110">
        <f>+[1]Som!I136</f>
        <v>0</v>
      </c>
      <c r="W40" s="109">
        <f>+[1]Som!K126</f>
        <v>0</v>
      </c>
      <c r="X40" s="107">
        <f>+[1]Som!K131</f>
        <v>0</v>
      </c>
      <c r="Y40" s="110">
        <f>+[1]Som!K136</f>
        <v>0</v>
      </c>
    </row>
    <row r="41" spans="1:25" x14ac:dyDescent="0.25">
      <c r="A41" s="2" t="s">
        <v>68</v>
      </c>
      <c r="B41" s="109">
        <f>+[1]SA!B126</f>
        <v>0</v>
      </c>
      <c r="C41" s="107">
        <f>+[1]SA!B131</f>
        <v>0</v>
      </c>
      <c r="D41" s="110">
        <f>+[1]SA!B136</f>
        <v>0</v>
      </c>
      <c r="E41" s="109">
        <f>+[1]SA!C126</f>
        <v>0</v>
      </c>
      <c r="F41" s="107">
        <f>+[1]SA!C131</f>
        <v>0</v>
      </c>
      <c r="G41" s="110">
        <f>+[1]SA!C136</f>
        <v>0</v>
      </c>
      <c r="H41" s="109">
        <f>+[1]SA!D126</f>
        <v>0</v>
      </c>
      <c r="I41" s="107">
        <f>+[1]SA!D131</f>
        <v>0</v>
      </c>
      <c r="J41" s="110">
        <f>+[1]SA!D136</f>
        <v>0</v>
      </c>
      <c r="K41" s="109">
        <f>+[1]SA!E126</f>
        <v>0</v>
      </c>
      <c r="L41" s="107">
        <f>+[1]SA!E131</f>
        <v>0</v>
      </c>
      <c r="M41" s="110">
        <f>+[1]SA!E136</f>
        <v>0</v>
      </c>
      <c r="N41" s="109">
        <f>+[1]SA!G126</f>
        <v>0</v>
      </c>
      <c r="O41" s="107">
        <f>+[1]SA!G131</f>
        <v>0</v>
      </c>
      <c r="P41" s="110">
        <f>+[1]SA!G136</f>
        <v>0</v>
      </c>
      <c r="Q41" s="109">
        <f>+[1]SA!H126</f>
        <v>0</v>
      </c>
      <c r="R41" s="107">
        <f>+[1]SA!H131</f>
        <v>0</v>
      </c>
      <c r="S41" s="110">
        <f>+[1]SA!H136</f>
        <v>0</v>
      </c>
      <c r="T41" s="109">
        <f>+[1]SA!I126</f>
        <v>0</v>
      </c>
      <c r="U41" s="107">
        <f>+[1]SA!I131</f>
        <v>0</v>
      </c>
      <c r="V41" s="110">
        <f>+[1]SA!I136</f>
        <v>0</v>
      </c>
      <c r="W41" s="109">
        <f>+[1]SA!K126</f>
        <v>0</v>
      </c>
      <c r="X41" s="107">
        <f>+[1]SA!K131</f>
        <v>0</v>
      </c>
      <c r="Y41" s="110">
        <f>+[1]SA!K136</f>
        <v>0</v>
      </c>
    </row>
    <row r="42" spans="1:25" x14ac:dyDescent="0.25">
      <c r="A42" s="2" t="s">
        <v>84</v>
      </c>
      <c r="B42" s="109">
        <f>+[1]STP!B126</f>
        <v>0</v>
      </c>
      <c r="C42" s="107">
        <f>+[1]STP!B131</f>
        <v>0</v>
      </c>
      <c r="D42" s="110">
        <f>+[1]STP!B136</f>
        <v>0</v>
      </c>
      <c r="E42" s="109">
        <f>+[1]STP!C126</f>
        <v>0</v>
      </c>
      <c r="F42" s="107">
        <f>+[1]STP!C131</f>
        <v>0</v>
      </c>
      <c r="G42" s="110">
        <f>+[1]STP!C136</f>
        <v>0</v>
      </c>
      <c r="H42" s="109">
        <f>+[1]STP!D126</f>
        <v>0</v>
      </c>
      <c r="I42" s="107">
        <f>+[1]STP!D131</f>
        <v>0</v>
      </c>
      <c r="J42" s="110">
        <f>+[1]STP!D136</f>
        <v>0</v>
      </c>
      <c r="K42" s="109">
        <f>+[1]STP!E126</f>
        <v>0</v>
      </c>
      <c r="L42" s="107">
        <f>+[1]STP!E131</f>
        <v>0</v>
      </c>
      <c r="M42" s="110">
        <f>+[1]STP!E136</f>
        <v>0</v>
      </c>
      <c r="N42" s="109">
        <f>+[1]STP!G126</f>
        <v>0</v>
      </c>
      <c r="O42" s="107">
        <f>+[1]STP!G131</f>
        <v>0</v>
      </c>
      <c r="P42" s="110">
        <f>+[1]STP!G136</f>
        <v>0</v>
      </c>
      <c r="Q42" s="109">
        <f>+[1]STP!H126</f>
        <v>0</v>
      </c>
      <c r="R42" s="107">
        <f>+[1]STP!H131</f>
        <v>0</v>
      </c>
      <c r="S42" s="110">
        <f>+[1]STP!H136</f>
        <v>0</v>
      </c>
      <c r="T42" s="109">
        <f>+[1]STP!I126</f>
        <v>0</v>
      </c>
      <c r="U42" s="107">
        <f>+[1]STP!I131</f>
        <v>0</v>
      </c>
      <c r="V42" s="110">
        <f>+[1]STP!I136</f>
        <v>0</v>
      </c>
      <c r="W42" s="109">
        <f>+[1]STP!K126</f>
        <v>0</v>
      </c>
      <c r="X42" s="107">
        <f>+[1]STP!K131</f>
        <v>0</v>
      </c>
      <c r="Y42" s="110">
        <f>+[1]STP!K136</f>
        <v>0</v>
      </c>
    </row>
    <row r="43" spans="1:25" x14ac:dyDescent="0.25">
      <c r="A43" t="s">
        <v>70</v>
      </c>
      <c r="B43" s="109">
        <f>+[1]NSud!B126</f>
        <v>0</v>
      </c>
      <c r="C43" s="107">
        <f>+[1]NSud!B131</f>
        <v>0</v>
      </c>
      <c r="D43" s="110">
        <f>+[1]NSud!B136</f>
        <v>0</v>
      </c>
      <c r="E43" s="109">
        <f>+[1]NSud!C126</f>
        <v>0</v>
      </c>
      <c r="F43" s="107">
        <f>+[1]NSud!C131</f>
        <v>0</v>
      </c>
      <c r="G43" s="110">
        <f>+[1]NSud!C136</f>
        <v>0</v>
      </c>
      <c r="H43" s="109">
        <f>+[1]NSud!D126</f>
        <v>0</v>
      </c>
      <c r="I43" s="107">
        <f>+[1]NSud!D131</f>
        <v>0</v>
      </c>
      <c r="J43" s="110">
        <f>+[1]NSud!D136</f>
        <v>0</v>
      </c>
      <c r="K43" s="109">
        <f>+[1]NSud!E126</f>
        <v>0</v>
      </c>
      <c r="L43" s="107">
        <f>+[1]NSud!E131</f>
        <v>0</v>
      </c>
      <c r="M43" s="110">
        <f>+[1]NSud!E136</f>
        <v>0</v>
      </c>
      <c r="N43" s="109">
        <f>+[1]NSud!G126</f>
        <v>0</v>
      </c>
      <c r="O43" s="107">
        <f>+[1]NSud!G131</f>
        <v>0</v>
      </c>
      <c r="P43" s="110">
        <f>+[1]NSud!G136</f>
        <v>0</v>
      </c>
      <c r="Q43" s="109">
        <f>+[1]NSud!H126</f>
        <v>0</v>
      </c>
      <c r="R43" s="107">
        <f>+[1]NSud!H131</f>
        <v>0</v>
      </c>
      <c r="S43" s="110">
        <f>+[1]NSud!H136</f>
        <v>0</v>
      </c>
      <c r="T43" s="109">
        <f>+[1]NSud!I126</f>
        <v>0</v>
      </c>
      <c r="U43" s="107">
        <f>+[1]NSud!I131</f>
        <v>0</v>
      </c>
      <c r="V43" s="110">
        <f>+[1]NSud!I136</f>
        <v>0</v>
      </c>
      <c r="W43" s="109">
        <f>+[1]NSud!K126</f>
        <v>0</v>
      </c>
      <c r="X43" s="107">
        <f>+[1]NSud!K131</f>
        <v>0</v>
      </c>
      <c r="Y43" s="110">
        <f>+[1]NSud!K136</f>
        <v>0</v>
      </c>
    </row>
    <row r="44" spans="1:25" x14ac:dyDescent="0.25">
      <c r="A44" t="s">
        <v>71</v>
      </c>
      <c r="B44" s="109">
        <f>+[1]SSud!B126</f>
        <v>0</v>
      </c>
      <c r="C44" s="107">
        <f>+[1]SSud!B131</f>
        <v>0</v>
      </c>
      <c r="D44" s="110">
        <f>+[1]SSud!B136</f>
        <v>0</v>
      </c>
      <c r="E44" s="109">
        <f>+[1]SSud!C126</f>
        <v>0</v>
      </c>
      <c r="F44" s="107">
        <f>+[1]SSud!C131</f>
        <v>0</v>
      </c>
      <c r="G44" s="110">
        <f>+[1]SSud!C136</f>
        <v>0</v>
      </c>
      <c r="H44" s="109">
        <f>+[1]SSud!D126</f>
        <v>0</v>
      </c>
      <c r="I44" s="107">
        <f>+[1]SSud!D131</f>
        <v>0</v>
      </c>
      <c r="J44" s="110">
        <f>+[1]SSud!D136</f>
        <v>0</v>
      </c>
      <c r="K44" s="109">
        <f>+[1]SSud!E126</f>
        <v>0</v>
      </c>
      <c r="L44" s="107">
        <f>+[1]SSud!E131</f>
        <v>0</v>
      </c>
      <c r="M44" s="110">
        <f>+[1]SSud!E136</f>
        <v>0</v>
      </c>
      <c r="N44" s="109">
        <f>+[1]SSud!G126</f>
        <v>0</v>
      </c>
      <c r="O44" s="107">
        <f>+[1]SSud!G131</f>
        <v>0</v>
      </c>
      <c r="P44" s="110">
        <f>+[1]SSud!G136</f>
        <v>0</v>
      </c>
      <c r="Q44" s="109">
        <f>+[1]SSud!H126</f>
        <v>0</v>
      </c>
      <c r="R44" s="107">
        <f>+[1]SSud!H131</f>
        <v>0</v>
      </c>
      <c r="S44" s="110">
        <f>+[1]SSud!H136</f>
        <v>0</v>
      </c>
      <c r="T44" s="109">
        <f>+[1]SSud!I126</f>
        <v>0</v>
      </c>
      <c r="U44" s="107">
        <f>+[1]SSud!I131</f>
        <v>0</v>
      </c>
      <c r="V44" s="110">
        <f>+[1]SSud!I136</f>
        <v>0</v>
      </c>
      <c r="W44" s="109">
        <f>+[1]SSud!K126</f>
        <v>0</v>
      </c>
      <c r="X44" s="107">
        <f>+[1]SSud!K131</f>
        <v>0</v>
      </c>
      <c r="Y44" s="110">
        <f>+[1]SSud!K136</f>
        <v>41500</v>
      </c>
    </row>
    <row r="45" spans="1:25" x14ac:dyDescent="0.25">
      <c r="A45" s="2" t="s">
        <v>72</v>
      </c>
      <c r="B45" s="109">
        <f>+[1]Swz!B126</f>
        <v>0</v>
      </c>
      <c r="C45" s="107">
        <f>+[1]Swz!B131</f>
        <v>0</v>
      </c>
      <c r="D45" s="110">
        <f>+[1]Swz!B136</f>
        <v>0</v>
      </c>
      <c r="E45" s="109">
        <f>+[1]Swz!C126</f>
        <v>0</v>
      </c>
      <c r="F45" s="107">
        <f>+[1]Swz!C131</f>
        <v>0</v>
      </c>
      <c r="G45" s="110">
        <f>+[1]Swz!C136</f>
        <v>0</v>
      </c>
      <c r="H45" s="109">
        <f>+[1]Swz!D126</f>
        <v>0</v>
      </c>
      <c r="I45" s="107">
        <f>+[1]Swz!D131</f>
        <v>0</v>
      </c>
      <c r="J45" s="110">
        <f>+[1]Swz!D136</f>
        <v>0</v>
      </c>
      <c r="K45" s="109">
        <f>+[1]Swz!E126</f>
        <v>0</v>
      </c>
      <c r="L45" s="107">
        <f>+[1]Swz!E131</f>
        <v>0</v>
      </c>
      <c r="M45" s="110">
        <f>+[1]Swz!E136</f>
        <v>0</v>
      </c>
      <c r="N45" s="109">
        <f>+[1]Swz!G126</f>
        <v>0</v>
      </c>
      <c r="O45" s="107">
        <f>+[1]Swz!G131</f>
        <v>0</v>
      </c>
      <c r="P45" s="110">
        <f>+[1]Swz!G136</f>
        <v>0</v>
      </c>
      <c r="Q45" s="109">
        <f>+[1]Swz!H126</f>
        <v>0</v>
      </c>
      <c r="R45" s="107">
        <f>+[1]Swz!H131</f>
        <v>0</v>
      </c>
      <c r="S45" s="110">
        <f>+[1]Swz!H136</f>
        <v>0</v>
      </c>
      <c r="T45" s="109">
        <f>+[1]Swz!I126</f>
        <v>0</v>
      </c>
      <c r="U45" s="107">
        <f>+[1]Swz!I131</f>
        <v>0</v>
      </c>
      <c r="V45" s="110">
        <f>+[1]Swz!I136</f>
        <v>0</v>
      </c>
      <c r="W45" s="109">
        <f>+[1]Swz!K126</f>
        <v>0</v>
      </c>
      <c r="X45" s="107">
        <f>+[1]Swz!K131</f>
        <v>0</v>
      </c>
      <c r="Y45" s="110">
        <f>+[1]Swz!K136</f>
        <v>0</v>
      </c>
    </row>
    <row r="46" spans="1:25" x14ac:dyDescent="0.25">
      <c r="A46" s="2" t="s">
        <v>73</v>
      </c>
      <c r="B46" s="109">
        <f>+[1]Tnz!B126</f>
        <v>0</v>
      </c>
      <c r="C46" s="107">
        <f>+[1]Tnz!B131</f>
        <v>0</v>
      </c>
      <c r="D46" s="110">
        <f>+[1]Tnz!B136</f>
        <v>0</v>
      </c>
      <c r="E46" s="109">
        <f>+[1]Tnz!C126</f>
        <v>0</v>
      </c>
      <c r="F46" s="107">
        <f>+[1]Tnz!C131</f>
        <v>1085139</v>
      </c>
      <c r="G46" s="110">
        <f>+[1]Tnz!C136</f>
        <v>0</v>
      </c>
      <c r="H46" s="109">
        <f>+[1]Tnz!D126</f>
        <v>0</v>
      </c>
      <c r="I46" s="107">
        <f>+[1]Tnz!D131</f>
        <v>0</v>
      </c>
      <c r="J46" s="110">
        <f>+[1]Tnz!D136</f>
        <v>0</v>
      </c>
      <c r="K46" s="109">
        <f>+[1]Tnz!E126</f>
        <v>0</v>
      </c>
      <c r="L46" s="107">
        <f>+[1]Tnz!E131</f>
        <v>0</v>
      </c>
      <c r="M46" s="110">
        <f>+[1]Tnz!E136</f>
        <v>3122302</v>
      </c>
      <c r="N46" s="109">
        <f>+[1]Tnz!G126</f>
        <v>0</v>
      </c>
      <c r="O46" s="107">
        <f>+[1]Tnz!G131</f>
        <v>0</v>
      </c>
      <c r="P46" s="110">
        <f>+[1]Tnz!G136</f>
        <v>0</v>
      </c>
      <c r="Q46" s="109">
        <f>+[1]Tnz!H126</f>
        <v>230</v>
      </c>
      <c r="R46" s="107">
        <f>+[1]Tnz!H131</f>
        <v>11800</v>
      </c>
      <c r="S46" s="110">
        <f>+[1]Tnz!H136</f>
        <v>0</v>
      </c>
      <c r="T46" s="109">
        <f>+[1]Tnz!I126</f>
        <v>0</v>
      </c>
      <c r="U46" s="107">
        <f>+[1]Tnz!I131</f>
        <v>0</v>
      </c>
      <c r="V46" s="110">
        <f>+[1]Tnz!I136</f>
        <v>0</v>
      </c>
      <c r="W46" s="109">
        <f>+[1]Tnz!K126</f>
        <v>0</v>
      </c>
      <c r="X46" s="107">
        <f>+[1]Tnz!K131</f>
        <v>0</v>
      </c>
      <c r="Y46" s="110">
        <f>+[1]Tnz!K136</f>
        <v>0</v>
      </c>
    </row>
    <row r="47" spans="1:25" x14ac:dyDescent="0.25">
      <c r="A47" s="2" t="s">
        <v>74</v>
      </c>
      <c r="B47" s="109">
        <f>+[1]Togo!B126</f>
        <v>0</v>
      </c>
      <c r="C47" s="107">
        <f>+[1]Togo!B131</f>
        <v>0</v>
      </c>
      <c r="D47" s="110">
        <f>+[1]Togo!B136</f>
        <v>0</v>
      </c>
      <c r="E47" s="109">
        <f>+[1]Togo!C126</f>
        <v>0</v>
      </c>
      <c r="F47" s="107">
        <f>+[1]Togo!C131</f>
        <v>0</v>
      </c>
      <c r="G47" s="110">
        <f>+[1]Togo!C136</f>
        <v>1439900</v>
      </c>
      <c r="H47" s="109">
        <f>+[1]Togo!D126</f>
        <v>0</v>
      </c>
      <c r="I47" s="107">
        <f>+[1]Togo!D131</f>
        <v>0</v>
      </c>
      <c r="J47" s="110">
        <f>+[1]Togo!D136</f>
        <v>0</v>
      </c>
      <c r="K47" s="109">
        <f>+[1]Togo!E126</f>
        <v>0</v>
      </c>
      <c r="L47" s="107">
        <f>+[1]Togo!E131</f>
        <v>0</v>
      </c>
      <c r="M47" s="110">
        <f>+[1]Togo!E136</f>
        <v>0</v>
      </c>
      <c r="N47" s="109">
        <f>+[1]Togo!G126</f>
        <v>0</v>
      </c>
      <c r="O47" s="107">
        <f>+[1]Togo!G131</f>
        <v>0</v>
      </c>
      <c r="P47" s="110">
        <f>+[1]Togo!G136</f>
        <v>0</v>
      </c>
      <c r="Q47" s="109">
        <f>+[1]Togo!H126</f>
        <v>0</v>
      </c>
      <c r="R47" s="107">
        <f>+[1]Togo!H131</f>
        <v>0</v>
      </c>
      <c r="S47" s="110">
        <f>+[1]Togo!H136</f>
        <v>0</v>
      </c>
      <c r="T47" s="109">
        <f>+[1]Togo!I126</f>
        <v>0</v>
      </c>
      <c r="U47" s="107">
        <f>+[1]Togo!I131</f>
        <v>0</v>
      </c>
      <c r="V47" s="110">
        <f>+[1]Togo!I136</f>
        <v>0</v>
      </c>
      <c r="W47" s="109">
        <f>+[1]Togo!K126</f>
        <v>0</v>
      </c>
      <c r="X47" s="107">
        <f>+[1]Togo!K131</f>
        <v>0</v>
      </c>
      <c r="Y47" s="110">
        <f>+[1]Togo!K136</f>
        <v>0</v>
      </c>
    </row>
    <row r="48" spans="1:25" x14ac:dyDescent="0.25">
      <c r="A48" s="2" t="s">
        <v>75</v>
      </c>
      <c r="B48" s="109">
        <f>+[1]Uga!B126</f>
        <v>0</v>
      </c>
      <c r="C48" s="107">
        <f>+[1]Uga!B131</f>
        <v>0</v>
      </c>
      <c r="D48" s="110">
        <f>+[1]Uga!B136</f>
        <v>0</v>
      </c>
      <c r="E48" s="109">
        <f>+[1]Uga!C126</f>
        <v>0</v>
      </c>
      <c r="F48" s="107">
        <f>+[1]Uga!C131</f>
        <v>0</v>
      </c>
      <c r="G48" s="110">
        <f>+[1]Uga!C136</f>
        <v>9529330</v>
      </c>
      <c r="H48" s="109">
        <f>+[1]Uga!D126</f>
        <v>0</v>
      </c>
      <c r="I48" s="107">
        <f>+[1]Uga!D131</f>
        <v>0</v>
      </c>
      <c r="J48" s="110">
        <f>+[1]Uga!D136</f>
        <v>0</v>
      </c>
      <c r="K48" s="109">
        <f>+[1]Uga!E126</f>
        <v>0</v>
      </c>
      <c r="L48" s="107">
        <f>+[1]Uga!E131</f>
        <v>0</v>
      </c>
      <c r="M48" s="110">
        <f>+[1]Uga!E136</f>
        <v>0</v>
      </c>
      <c r="N48" s="109">
        <f>+[1]Uga!G126</f>
        <v>0</v>
      </c>
      <c r="O48" s="107">
        <f>+[1]Uga!G131</f>
        <v>0</v>
      </c>
      <c r="P48" s="110">
        <f>+[1]Uga!G136</f>
        <v>0</v>
      </c>
      <c r="Q48" s="109">
        <f>+[1]Uga!H126</f>
        <v>7186</v>
      </c>
      <c r="R48" s="107">
        <f>+[1]Uga!H131</f>
        <v>0</v>
      </c>
      <c r="S48" s="110">
        <f>+[1]Uga!H136</f>
        <v>0</v>
      </c>
      <c r="T48" s="109">
        <f>+[1]Uga!I126</f>
        <v>0</v>
      </c>
      <c r="U48" s="107">
        <f>+[1]Uga!I131</f>
        <v>0</v>
      </c>
      <c r="V48" s="110">
        <f>+[1]Uga!I136</f>
        <v>0</v>
      </c>
      <c r="W48" s="109">
        <f>+[1]Uga!K126</f>
        <v>0</v>
      </c>
      <c r="X48" s="107">
        <f>+[1]Uga!K131</f>
        <v>0</v>
      </c>
      <c r="Y48" s="110">
        <f>+[1]Uga!K136</f>
        <v>0</v>
      </c>
    </row>
    <row r="49" spans="1:26" x14ac:dyDescent="0.25">
      <c r="A49" s="2" t="s">
        <v>76</v>
      </c>
      <c r="B49" s="109">
        <f>+[1]Zam!B126</f>
        <v>0</v>
      </c>
      <c r="C49" s="107">
        <f>+[1]Zam!B131</f>
        <v>0</v>
      </c>
      <c r="D49" s="110">
        <f>+[1]Zam!B136</f>
        <v>0</v>
      </c>
      <c r="E49" s="109">
        <f>+[1]Zam!C126</f>
        <v>0</v>
      </c>
      <c r="F49" s="107">
        <f>+[1]Zam!C131</f>
        <v>0</v>
      </c>
      <c r="G49" s="110">
        <f>+[1]Zam!C136</f>
        <v>2605290</v>
      </c>
      <c r="H49" s="109">
        <f>+[1]Zam!D126</f>
        <v>0</v>
      </c>
      <c r="I49" s="107">
        <f>+[1]Zam!D131</f>
        <v>0</v>
      </c>
      <c r="J49" s="110">
        <f>+[1]Zam!D136</f>
        <v>0</v>
      </c>
      <c r="K49" s="109">
        <f>+[1]Zam!E126</f>
        <v>0</v>
      </c>
      <c r="L49" s="107">
        <f>+[1]Zam!E131</f>
        <v>0</v>
      </c>
      <c r="M49" s="110">
        <f>+[1]Zam!E136</f>
        <v>1083086</v>
      </c>
      <c r="N49" s="109">
        <f>+[1]Zam!G126</f>
        <v>0</v>
      </c>
      <c r="O49" s="107">
        <f>+[1]Zam!G131</f>
        <v>0</v>
      </c>
      <c r="P49" s="110">
        <f>+[1]Zam!G136</f>
        <v>0</v>
      </c>
      <c r="Q49" s="109">
        <f>+[1]Zam!H126</f>
        <v>0</v>
      </c>
      <c r="R49" s="107">
        <f>+[1]Zam!H131</f>
        <v>0</v>
      </c>
      <c r="S49" s="110">
        <f>+[1]Zam!H136</f>
        <v>0</v>
      </c>
      <c r="T49" s="109">
        <f>+[1]Zam!I126</f>
        <v>0</v>
      </c>
      <c r="U49" s="107">
        <f>+[1]Zam!I131</f>
        <v>0</v>
      </c>
      <c r="V49" s="110">
        <f>+[1]Zam!I136</f>
        <v>0</v>
      </c>
      <c r="W49" s="109">
        <f>+[1]Zam!K126</f>
        <v>0</v>
      </c>
      <c r="X49" s="107">
        <f>+[1]Zam!K131</f>
        <v>0</v>
      </c>
      <c r="Y49" s="110">
        <f>+[1]Zam!K136</f>
        <v>0</v>
      </c>
    </row>
    <row r="50" spans="1:26" x14ac:dyDescent="0.25">
      <c r="A50" s="2" t="s">
        <v>77</v>
      </c>
      <c r="B50" s="109">
        <f>+[1]Zanz!B126</f>
        <v>0</v>
      </c>
      <c r="C50" s="107">
        <f>+[1]Zanz!B131</f>
        <v>0</v>
      </c>
      <c r="D50" s="110">
        <f>+[1]Zanz!B136</f>
        <v>0</v>
      </c>
      <c r="E50" s="109">
        <f>+[1]Zanz!C126</f>
        <v>0</v>
      </c>
      <c r="F50" s="107">
        <f>+[1]Zanz!C131</f>
        <v>18900</v>
      </c>
      <c r="G50" s="110">
        <f>+[1]Zanz!C136</f>
        <v>0</v>
      </c>
      <c r="H50" s="109">
        <f>+[1]Zanz!D126</f>
        <v>0</v>
      </c>
      <c r="I50" s="107">
        <f>+[1]Zanz!D131</f>
        <v>0</v>
      </c>
      <c r="J50" s="110">
        <f>+[1]Zanz!D136</f>
        <v>0</v>
      </c>
      <c r="K50" s="109">
        <f>+[1]Zanz!E126</f>
        <v>0</v>
      </c>
      <c r="L50" s="107">
        <f>+[1]Zanz!E131</f>
        <v>0</v>
      </c>
      <c r="M50" s="110">
        <f>+[1]Zanz!E136</f>
        <v>0</v>
      </c>
      <c r="N50" s="109">
        <f>+[1]Zanz!G126</f>
        <v>0</v>
      </c>
      <c r="O50" s="107">
        <f>+[1]Zanz!G131</f>
        <v>0</v>
      </c>
      <c r="P50" s="110">
        <f>+[1]Zanz!G136</f>
        <v>0</v>
      </c>
      <c r="Q50" s="109">
        <f>+[1]Zanz!H126</f>
        <v>0</v>
      </c>
      <c r="R50" s="107">
        <f>+[1]Zanz!H131</f>
        <v>0</v>
      </c>
      <c r="S50" s="110">
        <f>+[1]Zanz!H136</f>
        <v>0</v>
      </c>
      <c r="T50" s="109">
        <f>+[1]Zanz!I126</f>
        <v>0</v>
      </c>
      <c r="U50" s="107">
        <f>+[1]Zanz!I131</f>
        <v>0</v>
      </c>
      <c r="V50" s="110">
        <f>+[1]Zanz!I136</f>
        <v>0</v>
      </c>
      <c r="W50" s="109">
        <f>+[1]Zanz!K126</f>
        <v>0</v>
      </c>
      <c r="X50" s="107">
        <f>+[1]Zanz!K131</f>
        <v>0</v>
      </c>
      <c r="Y50" s="110">
        <f>+[1]Zanz!K136</f>
        <v>0</v>
      </c>
    </row>
    <row r="51" spans="1:26" x14ac:dyDescent="0.25">
      <c r="A51" s="2" t="s">
        <v>78</v>
      </c>
      <c r="B51" s="109">
        <f>+[1]Zbw!B126</f>
        <v>0</v>
      </c>
      <c r="C51" s="107">
        <f>+[1]Zbw!B131</f>
        <v>0</v>
      </c>
      <c r="D51" s="110">
        <f>+[1]Zbw!B136</f>
        <v>0</v>
      </c>
      <c r="E51" s="109">
        <f>+[1]Zbw!C126</f>
        <v>0</v>
      </c>
      <c r="F51" s="107">
        <f>+[1]Zbw!C131</f>
        <v>345463</v>
      </c>
      <c r="G51" s="110">
        <f>+[1]Zbw!C136</f>
        <v>0</v>
      </c>
      <c r="H51" s="109">
        <f>+[1]Zbw!D126</f>
        <v>0</v>
      </c>
      <c r="I51" s="107">
        <f>+[1]Zbw!D131</f>
        <v>0</v>
      </c>
      <c r="J51" s="110">
        <f>+[1]Zbw!D136</f>
        <v>0</v>
      </c>
      <c r="K51" s="109">
        <f>+[1]Zbw!E126</f>
        <v>0</v>
      </c>
      <c r="L51" s="107">
        <f>+[1]Zbw!E131</f>
        <v>0</v>
      </c>
      <c r="M51" s="110">
        <f>+[1]Zbw!E136</f>
        <v>0</v>
      </c>
      <c r="N51" s="109">
        <f>+[1]Zbw!G126</f>
        <v>0</v>
      </c>
      <c r="O51" s="107">
        <f>+[1]Zbw!G131</f>
        <v>0</v>
      </c>
      <c r="P51" s="110">
        <f>+[1]Zbw!G136</f>
        <v>0</v>
      </c>
      <c r="Q51" s="109">
        <f>+[1]Zbw!H126</f>
        <v>0</v>
      </c>
      <c r="R51" s="107">
        <f>+[1]Zbw!H131</f>
        <v>0</v>
      </c>
      <c r="S51" s="110">
        <f>+[1]Zbw!H136</f>
        <v>0</v>
      </c>
      <c r="T51" s="109">
        <f>+[1]Zbw!I126</f>
        <v>0</v>
      </c>
      <c r="U51" s="107">
        <f>+[1]Zbw!I131</f>
        <v>0</v>
      </c>
      <c r="V51" s="110">
        <f>+[1]Zbw!I136</f>
        <v>0</v>
      </c>
      <c r="W51" s="109">
        <f>+[1]Zbw!K126</f>
        <v>0</v>
      </c>
      <c r="X51" s="107">
        <f>+[1]Zbw!K131</f>
        <v>0</v>
      </c>
      <c r="Y51" s="110">
        <f>+[1]Zbw!K136</f>
        <v>0</v>
      </c>
    </row>
    <row r="52" spans="1:26" s="4" customFormat="1" ht="12.75" x14ac:dyDescent="0.2">
      <c r="A52" s="220" t="s">
        <v>9</v>
      </c>
      <c r="B52" s="118">
        <f>SUM(B5:B51)</f>
        <v>0</v>
      </c>
      <c r="C52" s="118">
        <f t="shared" ref="C52:Y52" si="0">SUM(C5:C51)</f>
        <v>2246450</v>
      </c>
      <c r="D52" s="118">
        <f t="shared" si="0"/>
        <v>3929200</v>
      </c>
      <c r="E52" s="118">
        <f t="shared" si="0"/>
        <v>581039</v>
      </c>
      <c r="F52" s="118">
        <f t="shared" si="0"/>
        <v>2056865</v>
      </c>
      <c r="G52" s="118">
        <f t="shared" si="0"/>
        <v>25399090</v>
      </c>
      <c r="H52" s="118">
        <f t="shared" si="0"/>
        <v>500</v>
      </c>
      <c r="I52" s="118">
        <f t="shared" si="0"/>
        <v>9000</v>
      </c>
      <c r="J52" s="118">
        <f t="shared" si="0"/>
        <v>0</v>
      </c>
      <c r="K52" s="118">
        <f t="shared" si="0"/>
        <v>436967</v>
      </c>
      <c r="L52" s="118">
        <f t="shared" si="0"/>
        <v>6787163</v>
      </c>
      <c r="M52" s="118">
        <f t="shared" si="0"/>
        <v>6711248</v>
      </c>
      <c r="N52" s="118">
        <f t="shared" si="0"/>
        <v>0</v>
      </c>
      <c r="O52" s="118">
        <f t="shared" si="0"/>
        <v>2808100</v>
      </c>
      <c r="P52" s="118">
        <f t="shared" si="0"/>
        <v>849000</v>
      </c>
      <c r="Q52" s="118">
        <f t="shared" si="0"/>
        <v>39916</v>
      </c>
      <c r="R52" s="118">
        <f t="shared" si="0"/>
        <v>60000</v>
      </c>
      <c r="S52" s="118">
        <f t="shared" si="0"/>
        <v>56000</v>
      </c>
      <c r="T52" s="118">
        <f t="shared" si="0"/>
        <v>0</v>
      </c>
      <c r="U52" s="118">
        <f t="shared" si="0"/>
        <v>932858</v>
      </c>
      <c r="V52" s="118">
        <f t="shared" si="0"/>
        <v>0</v>
      </c>
      <c r="W52" s="118">
        <f t="shared" si="0"/>
        <v>38250</v>
      </c>
      <c r="X52" s="118">
        <f t="shared" si="0"/>
        <v>0</v>
      </c>
      <c r="Y52" s="159">
        <f t="shared" si="0"/>
        <v>41500</v>
      </c>
      <c r="Z52" s="221"/>
    </row>
    <row r="53" spans="1:26" x14ac:dyDescent="0.25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</row>
    <row r="54" spans="1:26" x14ac:dyDescent="0.25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</row>
    <row r="55" spans="1:26" x14ac:dyDescent="0.25"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</row>
    <row r="56" spans="1:26" x14ac:dyDescent="0.25"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</row>
    <row r="57" spans="1:26" x14ac:dyDescent="0.25"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</row>
    <row r="58" spans="1:26" x14ac:dyDescent="0.25"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</row>
    <row r="59" spans="1:26" x14ac:dyDescent="0.25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</row>
    <row r="60" spans="1:26" x14ac:dyDescent="0.25"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</row>
    <row r="61" spans="1:26" x14ac:dyDescent="0.25"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</row>
    <row r="62" spans="1:26" x14ac:dyDescent="0.25"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  <row r="63" spans="1:26" x14ac:dyDescent="0.25"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</row>
    <row r="64" spans="1:26" x14ac:dyDescent="0.25"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2:25" x14ac:dyDescent="0.25"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</row>
    <row r="66" spans="2:25" x14ac:dyDescent="0.25"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</row>
    <row r="67" spans="2:25" x14ac:dyDescent="0.25"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</row>
    <row r="68" spans="2:25" x14ac:dyDescent="0.25"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  <row r="69" spans="2:25" x14ac:dyDescent="0.25"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</row>
    <row r="70" spans="2:25" x14ac:dyDescent="0.25"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</row>
    <row r="71" spans="2:25" x14ac:dyDescent="0.25"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</row>
    <row r="72" spans="2:25" x14ac:dyDescent="0.25"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</row>
    <row r="73" spans="2:25" x14ac:dyDescent="0.25"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</row>
    <row r="74" spans="2:25" x14ac:dyDescent="0.25"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</row>
    <row r="75" spans="2:25" x14ac:dyDescent="0.25"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</row>
    <row r="76" spans="2:25" x14ac:dyDescent="0.25"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</row>
  </sheetData>
  <mergeCells count="8">
    <mergeCell ref="T3:V3"/>
    <mergeCell ref="W3:Y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9049-1B89-4026-A4F6-F31C247B0A79}">
  <sheetPr>
    <pageSetUpPr fitToPage="1"/>
  </sheetPr>
  <dimension ref="A1:Y99"/>
  <sheetViews>
    <sheetView workbookViewId="0">
      <selection activeCell="J24" sqref="J24"/>
    </sheetView>
  </sheetViews>
  <sheetFormatPr defaultRowHeight="15" x14ac:dyDescent="0.25"/>
  <cols>
    <col min="1" max="1" width="17" style="4" customWidth="1"/>
    <col min="2" max="2" width="10.85546875" style="5" customWidth="1"/>
    <col min="3" max="3" width="11.28515625" style="5" customWidth="1"/>
    <col min="4" max="4" width="11.5703125" style="5" customWidth="1"/>
    <col min="5" max="5" width="11.28515625" style="5" customWidth="1"/>
    <col min="6" max="6" width="13.28515625" style="5" customWidth="1"/>
    <col min="7" max="7" width="10.42578125" style="5" customWidth="1"/>
    <col min="8" max="8" width="11.7109375" style="5" customWidth="1"/>
    <col min="9" max="9" width="10.7109375" style="5" customWidth="1"/>
    <col min="10" max="10" width="10" style="5" customWidth="1"/>
    <col min="11" max="13" width="11.5703125" style="1" customWidth="1"/>
    <col min="14" max="14" width="12.5703125" style="1" customWidth="1"/>
    <col min="15" max="25" width="11.5703125" style="1" customWidth="1"/>
  </cols>
  <sheetData>
    <row r="1" spans="1:25" s="17" customFormat="1" ht="18" x14ac:dyDescent="0.25">
      <c r="A1" s="222" t="s">
        <v>243</v>
      </c>
      <c r="B1" s="222"/>
      <c r="C1" s="222"/>
      <c r="D1" s="222"/>
      <c r="E1" s="222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4" customFormat="1" ht="12.75" x14ac:dyDescent="0.2">
      <c r="A2" s="217" t="s">
        <v>5</v>
      </c>
      <c r="B2" s="264" t="s">
        <v>210</v>
      </c>
      <c r="C2" s="264"/>
      <c r="D2" s="264"/>
      <c r="E2" s="264" t="s">
        <v>238</v>
      </c>
      <c r="F2" s="264"/>
      <c r="G2" s="264"/>
      <c r="H2" s="264" t="s">
        <v>212</v>
      </c>
      <c r="I2" s="264"/>
      <c r="J2" s="264"/>
      <c r="K2" s="264" t="s">
        <v>213</v>
      </c>
      <c r="L2" s="264"/>
      <c r="M2" s="264"/>
      <c r="N2" s="264" t="s">
        <v>239</v>
      </c>
      <c r="O2" s="264"/>
      <c r="P2" s="264"/>
      <c r="Q2" s="264" t="s">
        <v>216</v>
      </c>
      <c r="R2" s="264"/>
      <c r="S2" s="264"/>
      <c r="T2" s="264" t="s">
        <v>217</v>
      </c>
      <c r="U2" s="264"/>
      <c r="V2" s="264"/>
      <c r="W2" s="265" t="s">
        <v>188</v>
      </c>
      <c r="X2" s="264"/>
      <c r="Y2" s="264"/>
    </row>
    <row r="3" spans="1:25" s="4" customFormat="1" ht="12.75" x14ac:dyDescent="0.2">
      <c r="B3" s="44" t="s">
        <v>17</v>
      </c>
      <c r="C3" s="44" t="s">
        <v>18</v>
      </c>
      <c r="D3" s="44" t="s">
        <v>19</v>
      </c>
      <c r="E3" s="44" t="s">
        <v>17</v>
      </c>
      <c r="F3" s="44" t="s">
        <v>18</v>
      </c>
      <c r="G3" s="44" t="s">
        <v>19</v>
      </c>
      <c r="H3" s="44" t="s">
        <v>17</v>
      </c>
      <c r="I3" s="44" t="s">
        <v>18</v>
      </c>
      <c r="J3" s="44" t="s">
        <v>19</v>
      </c>
      <c r="K3" s="44" t="s">
        <v>17</v>
      </c>
      <c r="L3" s="44" t="s">
        <v>18</v>
      </c>
      <c r="M3" s="44" t="s">
        <v>19</v>
      </c>
      <c r="N3" s="44" t="s">
        <v>17</v>
      </c>
      <c r="O3" s="44" t="s">
        <v>18</v>
      </c>
      <c r="P3" s="44" t="s">
        <v>19</v>
      </c>
      <c r="Q3" s="44" t="s">
        <v>17</v>
      </c>
      <c r="R3" s="44" t="s">
        <v>18</v>
      </c>
      <c r="S3" s="44" t="s">
        <v>19</v>
      </c>
      <c r="T3" s="44" t="s">
        <v>17</v>
      </c>
      <c r="U3" s="44" t="s">
        <v>18</v>
      </c>
      <c r="V3" s="44" t="s">
        <v>19</v>
      </c>
      <c r="W3" s="218" t="s">
        <v>17</v>
      </c>
      <c r="X3" s="44" t="s">
        <v>18</v>
      </c>
      <c r="Y3" s="44" t="s">
        <v>19</v>
      </c>
    </row>
    <row r="4" spans="1:25" x14ac:dyDescent="0.25">
      <c r="A4" s="223" t="s">
        <v>96</v>
      </c>
      <c r="B4" s="102">
        <f>+'[1]Ex-Africa 2026'!C5+'[1]Ex-Africa 2026'!C104+'[1]Ex-Africa 2026'!C203+'[1]Ex-Africa 2026'!C302</f>
        <v>0</v>
      </c>
      <c r="C4" s="100">
        <f>+'[1]Ex-Africa 2026'!C402+'[1]Ex-Africa 2026'!C501+'[1]Ex-Africa 2026'!C600+'[1]Ex-Africa 2026'!C699</f>
        <v>0</v>
      </c>
      <c r="D4" s="103">
        <f>+'[1]Ex-Africa 2026'!C799+'[1]Ex-Africa 2026'!C898+'[1]Ex-Africa 2026'!C997+'[1]Ex-Africa 2026'!C1096</f>
        <v>0</v>
      </c>
      <c r="E4" s="102">
        <f>+'[1]Ex-Africa 2026'!D5+'[1]Ex-Africa 2026'!D104+'[1]Ex-Africa 2026'!D203+'[1]Ex-Africa 2026'!D302</f>
        <v>0</v>
      </c>
      <c r="F4" s="100">
        <f>+'[1]Ex-Africa 2026'!D402+'[1]Ex-Africa 2026'!D501+'[1]Ex-Africa 2026'!D600+'[1]Ex-Africa 2026'!D699</f>
        <v>0</v>
      </c>
      <c r="G4" s="103">
        <f>+'[1]Ex-Africa 2026'!D799+'[1]Ex-Africa 2026'!D898+'[1]Ex-Africa 2026'!D997+'[1]Ex-Africa 2026'!D1096</f>
        <v>560825</v>
      </c>
      <c r="H4" s="102">
        <f>+'[1]Ex-Africa 2026'!E5+'[1]Ex-Africa 2026'!E104+'[1]Ex-Africa 2026'!E203+'[1]Ex-Africa 2026'!E302</f>
        <v>0</v>
      </c>
      <c r="I4" s="100">
        <f>+'[1]Ex-Africa 2026'!E402+'[1]Ex-Africa 2026'!E501+'[1]Ex-Africa 2026'!E600+'[1]Ex-Africa 2026'!E699</f>
        <v>0</v>
      </c>
      <c r="J4" s="103">
        <f>+'[1]Ex-Africa 2026'!E799+'[1]Ex-Africa 2026'!E898+'[1]Ex-Africa 2026'!E997+'[1]Ex-Africa 2026'!E1096</f>
        <v>0</v>
      </c>
      <c r="K4" s="102">
        <f>+'[1]Ex-Africa 2026'!F5+'[1]Ex-Africa 2026'!F104+'[1]Ex-Africa 2026'!F203+'[1]Ex-Africa 2026'!F302</f>
        <v>0</v>
      </c>
      <c r="L4" s="100">
        <f>+'[1]Ex-Africa 2026'!F402+'[1]Ex-Africa 2026'!F501+'[1]Ex-Africa 2026'!F600+'[1]Ex-Africa 2026'!F699</f>
        <v>0</v>
      </c>
      <c r="M4" s="103">
        <f>+'[1]Ex-Africa 2026'!F799+'[1]Ex-Africa 2026'!F898+'[1]Ex-Africa 2026'!F997+'[1]Ex-Africa 2026'!F1096</f>
        <v>0</v>
      </c>
      <c r="N4" s="151">
        <f>+'[1]Ex-Africa 2026'!H5+'[1]Ex-Africa 2026'!H104+'[1]Ex-Africa 2026'!H203+'[1]Ex-Africa 2026'!H302</f>
        <v>0</v>
      </c>
      <c r="O4" s="102">
        <f>+'[1]Ex-Africa 2026'!H402+'[1]Ex-Africa 2026'!H501+'[1]Ex-Africa 2026'!H600+'[1]Ex-Africa 2026'!H699</f>
        <v>0</v>
      </c>
      <c r="P4" s="103">
        <f>+'[1]Ex-Africa 2026'!H799+'[1]Ex-Africa 2026'!H898+'[1]Ex-Africa 2026'!H997+'[1]Ex-Africa 2026'!H1096</f>
        <v>0</v>
      </c>
      <c r="Q4" s="102">
        <f>+'[1]Ex-Africa 2026'!I5+'[1]Ex-Africa 2026'!I104+'[1]Ex-Africa 2026'!I203+'[1]Ex-Africa 2026'!I302</f>
        <v>0</v>
      </c>
      <c r="R4" s="103">
        <f>+'[1]Ex-Africa 2026'!I402+'[1]Ex-Africa 2026'!I501+'[1]Ex-Africa 2026'!I600+'[1]Ex-Africa 2026'!I699</f>
        <v>0</v>
      </c>
      <c r="S4" s="151">
        <f>+'[1]Ex-Africa 2026'!I799+'[1]Ex-Africa 2026'!I898+'[1]Ex-Africa 2026'!I997+'[1]Ex-Africa 2026'!I1096</f>
        <v>0</v>
      </c>
      <c r="T4" s="102">
        <f>+'[1]Ex-Africa 2026'!J5+'[1]Ex-Africa 2026'!J104+'[1]Ex-Africa 2026'!J203+'[1]Ex-Africa 2026'!J302</f>
        <v>0</v>
      </c>
      <c r="U4" s="103">
        <f>+'[1]Ex-Africa 2026'!J402+'[1]Ex-Africa 2026'!J501+'[1]Ex-Africa 2026'!J600+'[1]Ex-Africa 2026'!J699</f>
        <v>0</v>
      </c>
      <c r="V4" s="151">
        <f>+'[1]Ex-Africa 2026'!J799+'[1]Ex-Africa 2026'!J898+'[1]Ex-Africa 2026'!J997+'[1]Ex-Africa 2026'!J1096</f>
        <v>0</v>
      </c>
      <c r="W4" s="224">
        <f>+'[1]Ex-Africa 2026'!L5+'[1]Ex-Africa 2026'!L104+'[1]Ex-Africa 2026'!L203+'[1]Ex-Africa 2026'!L302</f>
        <v>0</v>
      </c>
      <c r="X4" s="100">
        <f>+'[1]Ex-Africa 2026'!L402+'[1]Ex-Africa 2026'!L501+'[1]Ex-Africa 2026'!L600+'[1]Ex-Africa 2026'!L699</f>
        <v>0</v>
      </c>
      <c r="Y4" s="103">
        <f>+'[1]Ex-Africa 2026'!L799+'[1]Ex-Africa 2026'!L898+'[1]Ex-Africa 2026'!L997+'[1]Ex-Africa 2026'!L1096</f>
        <v>0</v>
      </c>
    </row>
    <row r="5" spans="1:25" x14ac:dyDescent="0.25">
      <c r="A5" s="225" t="s">
        <v>97</v>
      </c>
      <c r="B5" s="102">
        <f>+'[1]Ex-Africa 2026'!C6+'[1]Ex-Africa 2026'!C105+'[1]Ex-Africa 2026'!C204+'[1]Ex-Africa 2026'!C303</f>
        <v>0</v>
      </c>
      <c r="C5" s="100">
        <f>+'[1]Ex-Africa 2026'!C403+'[1]Ex-Africa 2026'!C502+'[1]Ex-Africa 2026'!C601+'[1]Ex-Africa 2026'!C700</f>
        <v>0</v>
      </c>
      <c r="D5" s="103">
        <f>+'[1]Ex-Africa 2026'!C800+'[1]Ex-Africa 2026'!C899+'[1]Ex-Africa 2026'!C998+'[1]Ex-Africa 2026'!C1097</f>
        <v>0</v>
      </c>
      <c r="E5" s="102">
        <f>+'[1]Ex-Africa 2026'!D6+'[1]Ex-Africa 2026'!D105+'[1]Ex-Africa 2026'!D204+'[1]Ex-Africa 2026'!D303</f>
        <v>0</v>
      </c>
      <c r="F5" s="100">
        <f>+'[1]Ex-Africa 2026'!D403+'[1]Ex-Africa 2026'!D502+'[1]Ex-Africa 2026'!D601+'[1]Ex-Africa 2026'!D700</f>
        <v>0</v>
      </c>
      <c r="G5" s="103">
        <f>+'[1]Ex-Africa 2026'!D800+'[1]Ex-Africa 2026'!D899+'[1]Ex-Africa 2026'!D998+'[1]Ex-Africa 2026'!D1097</f>
        <v>0</v>
      </c>
      <c r="H5" s="102">
        <f>+'[1]Ex-Africa 2026'!E6+'[1]Ex-Africa 2026'!E105+'[1]Ex-Africa 2026'!E204+'[1]Ex-Africa 2026'!E303</f>
        <v>0</v>
      </c>
      <c r="I5" s="100">
        <f>+'[1]Ex-Africa 2026'!E403+'[1]Ex-Africa 2026'!E502+'[1]Ex-Africa 2026'!E601+'[1]Ex-Africa 2026'!E700</f>
        <v>0</v>
      </c>
      <c r="J5" s="103">
        <f>+'[1]Ex-Africa 2026'!E800+'[1]Ex-Africa 2026'!E899+'[1]Ex-Africa 2026'!E998+'[1]Ex-Africa 2026'!E1097</f>
        <v>0</v>
      </c>
      <c r="K5" s="102">
        <f>+'[1]Ex-Africa 2026'!F6+'[1]Ex-Africa 2026'!F105+'[1]Ex-Africa 2026'!F204+'[1]Ex-Africa 2026'!F303</f>
        <v>0</v>
      </c>
      <c r="L5" s="100">
        <f>+'[1]Ex-Africa 2026'!F403+'[1]Ex-Africa 2026'!F502+'[1]Ex-Africa 2026'!F601+'[1]Ex-Africa 2026'!F700</f>
        <v>0</v>
      </c>
      <c r="M5" s="103">
        <f>+'[1]Ex-Africa 2026'!F800+'[1]Ex-Africa 2026'!F899+'[1]Ex-Africa 2026'!F998+'[1]Ex-Africa 2026'!F1097</f>
        <v>0</v>
      </c>
      <c r="N5" s="151">
        <f>+'[1]Ex-Africa 2026'!H6+'[1]Ex-Africa 2026'!H105+'[1]Ex-Africa 2026'!H204+'[1]Ex-Africa 2026'!H303</f>
        <v>0</v>
      </c>
      <c r="O5" s="102">
        <f>+'[1]Ex-Africa 2026'!H403+'[1]Ex-Africa 2026'!H502+'[1]Ex-Africa 2026'!H601+'[1]Ex-Africa 2026'!H700</f>
        <v>0</v>
      </c>
      <c r="P5" s="103">
        <f>+'[1]Ex-Africa 2026'!H800+'[1]Ex-Africa 2026'!H899+'[1]Ex-Africa 2026'!H998+'[1]Ex-Africa 2026'!H1097</f>
        <v>0</v>
      </c>
      <c r="Q5" s="102">
        <f>+'[1]Ex-Africa 2026'!I6+'[1]Ex-Africa 2026'!I105+'[1]Ex-Africa 2026'!I204+'[1]Ex-Africa 2026'!I303</f>
        <v>0</v>
      </c>
      <c r="R5" s="103">
        <f>+'[1]Ex-Africa 2026'!I403+'[1]Ex-Africa 2026'!I502+'[1]Ex-Africa 2026'!I601+'[1]Ex-Africa 2026'!I700</f>
        <v>0</v>
      </c>
      <c r="S5" s="151">
        <f>+'[1]Ex-Africa 2026'!I800+'[1]Ex-Africa 2026'!I899+'[1]Ex-Africa 2026'!I998+'[1]Ex-Africa 2026'!I1097</f>
        <v>0</v>
      </c>
      <c r="T5" s="102">
        <f>+'[1]Ex-Africa 2026'!J6+'[1]Ex-Africa 2026'!J105+'[1]Ex-Africa 2026'!J204+'[1]Ex-Africa 2026'!J303</f>
        <v>0</v>
      </c>
      <c r="U5" s="103">
        <f>+'[1]Ex-Africa 2026'!J403+'[1]Ex-Africa 2026'!J502+'[1]Ex-Africa 2026'!J601+'[1]Ex-Africa 2026'!J700</f>
        <v>0</v>
      </c>
      <c r="V5" s="151">
        <f>+'[1]Ex-Africa 2026'!J800+'[1]Ex-Africa 2026'!J899+'[1]Ex-Africa 2026'!J998+'[1]Ex-Africa 2026'!J1097</f>
        <v>0</v>
      </c>
      <c r="W5" s="224">
        <f>+'[1]Ex-Africa 2026'!L6+'[1]Ex-Africa 2026'!L105+'[1]Ex-Africa 2026'!L204+'[1]Ex-Africa 2026'!L303</f>
        <v>0</v>
      </c>
      <c r="X5" s="100">
        <f>+'[1]Ex-Africa 2026'!L403+'[1]Ex-Africa 2026'!L502+'[1]Ex-Africa 2026'!L601+'[1]Ex-Africa 2026'!L700</f>
        <v>0</v>
      </c>
      <c r="Y5" s="103">
        <f>+'[1]Ex-Africa 2026'!L800+'[1]Ex-Africa 2026'!L899+'[1]Ex-Africa 2026'!L998+'[1]Ex-Africa 2026'!L1097</f>
        <v>0</v>
      </c>
    </row>
    <row r="6" spans="1:25" x14ac:dyDescent="0.25">
      <c r="A6" s="225" t="s">
        <v>244</v>
      </c>
      <c r="B6" s="102">
        <f>+'[1]Ex-Africa 2026'!C7+'[1]Ex-Africa 2026'!C106+'[1]Ex-Africa 2026'!C205+'[1]Ex-Africa 2026'!C304</f>
        <v>0</v>
      </c>
      <c r="C6" s="100">
        <f>+'[1]Ex-Africa 2026'!C404+'[1]Ex-Africa 2026'!C503+'[1]Ex-Africa 2026'!C602+'[1]Ex-Africa 2026'!C701</f>
        <v>0</v>
      </c>
      <c r="D6" s="103">
        <f>+'[1]Ex-Africa 2026'!C801+'[1]Ex-Africa 2026'!C900+'[1]Ex-Africa 2026'!C999+'[1]Ex-Africa 2026'!C1098</f>
        <v>0</v>
      </c>
      <c r="E6" s="102">
        <f>+'[1]Ex-Africa 2026'!D7+'[1]Ex-Africa 2026'!D106+'[1]Ex-Africa 2026'!D205+'[1]Ex-Africa 2026'!D304</f>
        <v>0</v>
      </c>
      <c r="F6" s="100">
        <f>+'[1]Ex-Africa 2026'!D404+'[1]Ex-Africa 2026'!D503+'[1]Ex-Africa 2026'!D602+'[1]Ex-Africa 2026'!D701</f>
        <v>0</v>
      </c>
      <c r="G6" s="103">
        <f>+'[1]Ex-Africa 2026'!D801+'[1]Ex-Africa 2026'!D900+'[1]Ex-Africa 2026'!D999+'[1]Ex-Africa 2026'!D1098</f>
        <v>0</v>
      </c>
      <c r="H6" s="102">
        <f>+'[1]Ex-Africa 2026'!E7+'[1]Ex-Africa 2026'!E106+'[1]Ex-Africa 2026'!E205+'[1]Ex-Africa 2026'!E304</f>
        <v>0</v>
      </c>
      <c r="I6" s="100">
        <f>+'[1]Ex-Africa 2026'!E404+'[1]Ex-Africa 2026'!E503+'[1]Ex-Africa 2026'!E602+'[1]Ex-Africa 2026'!E701</f>
        <v>0</v>
      </c>
      <c r="J6" s="103">
        <f>+'[1]Ex-Africa 2026'!E801+'[1]Ex-Africa 2026'!E900+'[1]Ex-Africa 2026'!E999+'[1]Ex-Africa 2026'!E1098</f>
        <v>0</v>
      </c>
      <c r="K6" s="102">
        <f>+'[1]Ex-Africa 2026'!F7+'[1]Ex-Africa 2026'!F106+'[1]Ex-Africa 2026'!F205+'[1]Ex-Africa 2026'!F304</f>
        <v>0</v>
      </c>
      <c r="L6" s="100">
        <f>+'[1]Ex-Africa 2026'!F404+'[1]Ex-Africa 2026'!F503+'[1]Ex-Africa 2026'!F602+'[1]Ex-Africa 2026'!F701</f>
        <v>0</v>
      </c>
      <c r="M6" s="103">
        <f>+'[1]Ex-Africa 2026'!F801+'[1]Ex-Africa 2026'!F900+'[1]Ex-Africa 2026'!F999+'[1]Ex-Africa 2026'!F1098</f>
        <v>0</v>
      </c>
      <c r="N6" s="151">
        <f>+'[1]Ex-Africa 2026'!H7+'[1]Ex-Africa 2026'!H106+'[1]Ex-Africa 2026'!H205+'[1]Ex-Africa 2026'!H304</f>
        <v>0</v>
      </c>
      <c r="O6" s="102">
        <f>+'[1]Ex-Africa 2026'!H404+'[1]Ex-Africa 2026'!H503+'[1]Ex-Africa 2026'!H602+'[1]Ex-Africa 2026'!H701</f>
        <v>0</v>
      </c>
      <c r="P6" s="103">
        <f>+'[1]Ex-Africa 2026'!H801+'[1]Ex-Africa 2026'!H900+'[1]Ex-Africa 2026'!H999+'[1]Ex-Africa 2026'!H1098</f>
        <v>0</v>
      </c>
      <c r="Q6" s="102">
        <f>+'[1]Ex-Africa 2026'!I7+'[1]Ex-Africa 2026'!I106+'[1]Ex-Africa 2026'!I205+'[1]Ex-Africa 2026'!I304</f>
        <v>0</v>
      </c>
      <c r="R6" s="103">
        <f>+'[1]Ex-Africa 2026'!I404+'[1]Ex-Africa 2026'!I503+'[1]Ex-Africa 2026'!I602+'[1]Ex-Africa 2026'!I701</f>
        <v>0</v>
      </c>
      <c r="S6" s="151">
        <f>+'[1]Ex-Africa 2026'!I801+'[1]Ex-Africa 2026'!I900+'[1]Ex-Africa 2026'!I999+'[1]Ex-Africa 2026'!I1098</f>
        <v>0</v>
      </c>
      <c r="T6" s="102">
        <f>+'[1]Ex-Africa 2026'!J7+'[1]Ex-Africa 2026'!J106+'[1]Ex-Africa 2026'!J205+'[1]Ex-Africa 2026'!J304</f>
        <v>0</v>
      </c>
      <c r="U6" s="103">
        <f>+'[1]Ex-Africa 2026'!J404+'[1]Ex-Africa 2026'!J503+'[1]Ex-Africa 2026'!J602+'[1]Ex-Africa 2026'!J701</f>
        <v>0</v>
      </c>
      <c r="V6" s="151">
        <f>+'[1]Ex-Africa 2026'!J801+'[1]Ex-Africa 2026'!J900+'[1]Ex-Africa 2026'!J999+'[1]Ex-Africa 2026'!J1098</f>
        <v>0</v>
      </c>
      <c r="W6" s="224">
        <f>+'[1]Ex-Africa 2026'!L7+'[1]Ex-Africa 2026'!L106+'[1]Ex-Africa 2026'!L205+'[1]Ex-Africa 2026'!L304</f>
        <v>0</v>
      </c>
      <c r="X6" s="100">
        <f>+'[1]Ex-Africa 2026'!L404+'[1]Ex-Africa 2026'!L503+'[1]Ex-Africa 2026'!L602+'[1]Ex-Africa 2026'!L701</f>
        <v>0</v>
      </c>
      <c r="Y6" s="103">
        <f>+'[1]Ex-Africa 2026'!L801+'[1]Ex-Africa 2026'!L900+'[1]Ex-Africa 2026'!L999+'[1]Ex-Africa 2026'!L1098</f>
        <v>0</v>
      </c>
    </row>
    <row r="7" spans="1:25" x14ac:dyDescent="0.25">
      <c r="A7" s="225" t="s">
        <v>99</v>
      </c>
      <c r="B7" s="102">
        <f>+'[1]Ex-Africa 2026'!C8+'[1]Ex-Africa 2026'!C107+'[1]Ex-Africa 2026'!C206+'[1]Ex-Africa 2026'!C305</f>
        <v>0</v>
      </c>
      <c r="C7" s="100">
        <f>+'[1]Ex-Africa 2026'!C405+'[1]Ex-Africa 2026'!C504+'[1]Ex-Africa 2026'!C603+'[1]Ex-Africa 2026'!C702</f>
        <v>0</v>
      </c>
      <c r="D7" s="103">
        <f>+'[1]Ex-Africa 2026'!C802+'[1]Ex-Africa 2026'!C901+'[1]Ex-Africa 2026'!C1000+'[1]Ex-Africa 2026'!C1099</f>
        <v>0</v>
      </c>
      <c r="E7" s="102">
        <f>+'[1]Ex-Africa 2026'!D8+'[1]Ex-Africa 2026'!D107+'[1]Ex-Africa 2026'!D206+'[1]Ex-Africa 2026'!D305</f>
        <v>0</v>
      </c>
      <c r="F7" s="100">
        <f>+'[1]Ex-Africa 2026'!D405+'[1]Ex-Africa 2026'!D504+'[1]Ex-Africa 2026'!D603+'[1]Ex-Africa 2026'!D702</f>
        <v>0</v>
      </c>
      <c r="G7" s="103">
        <f>+'[1]Ex-Africa 2026'!D802+'[1]Ex-Africa 2026'!D901+'[1]Ex-Africa 2026'!D1000+'[1]Ex-Africa 2026'!D1099</f>
        <v>0</v>
      </c>
      <c r="H7" s="102">
        <f>+'[1]Ex-Africa 2026'!E8+'[1]Ex-Africa 2026'!E107+'[1]Ex-Africa 2026'!E206+'[1]Ex-Africa 2026'!E305</f>
        <v>0</v>
      </c>
      <c r="I7" s="100">
        <f>+'[1]Ex-Africa 2026'!E405+'[1]Ex-Africa 2026'!E504+'[1]Ex-Africa 2026'!E603+'[1]Ex-Africa 2026'!E702</f>
        <v>0</v>
      </c>
      <c r="J7" s="103">
        <f>+'[1]Ex-Africa 2026'!E802+'[1]Ex-Africa 2026'!E901+'[1]Ex-Africa 2026'!E1000+'[1]Ex-Africa 2026'!E1099</f>
        <v>0</v>
      </c>
      <c r="K7" s="102">
        <f>+'[1]Ex-Africa 2026'!F8+'[1]Ex-Africa 2026'!F107+'[1]Ex-Africa 2026'!F206+'[1]Ex-Africa 2026'!F305</f>
        <v>0</v>
      </c>
      <c r="L7" s="100">
        <f>+'[1]Ex-Africa 2026'!F405+'[1]Ex-Africa 2026'!F504+'[1]Ex-Africa 2026'!F603+'[1]Ex-Africa 2026'!F702</f>
        <v>0</v>
      </c>
      <c r="M7" s="103">
        <f>+'[1]Ex-Africa 2026'!F802+'[1]Ex-Africa 2026'!F901+'[1]Ex-Africa 2026'!F1000+'[1]Ex-Africa 2026'!F1099</f>
        <v>0</v>
      </c>
      <c r="N7" s="151">
        <f>+'[1]Ex-Africa 2026'!H8+'[1]Ex-Africa 2026'!H107+'[1]Ex-Africa 2026'!H206+'[1]Ex-Africa 2026'!H305</f>
        <v>0</v>
      </c>
      <c r="O7" s="102">
        <f>+'[1]Ex-Africa 2026'!H405+'[1]Ex-Africa 2026'!H504+'[1]Ex-Africa 2026'!H603+'[1]Ex-Africa 2026'!H702</f>
        <v>0</v>
      </c>
      <c r="P7" s="103">
        <f>+'[1]Ex-Africa 2026'!H802+'[1]Ex-Africa 2026'!H901+'[1]Ex-Africa 2026'!H1000+'[1]Ex-Africa 2026'!H1099</f>
        <v>0</v>
      </c>
      <c r="Q7" s="102">
        <f>+'[1]Ex-Africa 2026'!I8+'[1]Ex-Africa 2026'!I107+'[1]Ex-Africa 2026'!I206+'[1]Ex-Africa 2026'!I305</f>
        <v>0</v>
      </c>
      <c r="R7" s="103">
        <f>+'[1]Ex-Africa 2026'!I405+'[1]Ex-Africa 2026'!I504+'[1]Ex-Africa 2026'!I603+'[1]Ex-Africa 2026'!I702</f>
        <v>0</v>
      </c>
      <c r="S7" s="151">
        <f>+'[1]Ex-Africa 2026'!I802+'[1]Ex-Africa 2026'!I901+'[1]Ex-Africa 2026'!I1000+'[1]Ex-Africa 2026'!I1099</f>
        <v>0</v>
      </c>
      <c r="T7" s="102">
        <f>+'[1]Ex-Africa 2026'!J8+'[1]Ex-Africa 2026'!J107+'[1]Ex-Africa 2026'!J206+'[1]Ex-Africa 2026'!J305</f>
        <v>0</v>
      </c>
      <c r="U7" s="103">
        <f>+'[1]Ex-Africa 2026'!J405+'[1]Ex-Africa 2026'!J504+'[1]Ex-Africa 2026'!J603+'[1]Ex-Africa 2026'!J702</f>
        <v>0</v>
      </c>
      <c r="V7" s="151">
        <f>+'[1]Ex-Africa 2026'!J802+'[1]Ex-Africa 2026'!J901+'[1]Ex-Africa 2026'!J1000+'[1]Ex-Africa 2026'!J1099</f>
        <v>0</v>
      </c>
      <c r="W7" s="224">
        <f>+'[1]Ex-Africa 2026'!L8+'[1]Ex-Africa 2026'!L107+'[1]Ex-Africa 2026'!L206+'[1]Ex-Africa 2026'!L305</f>
        <v>0</v>
      </c>
      <c r="X7" s="100">
        <f>+'[1]Ex-Africa 2026'!L405+'[1]Ex-Africa 2026'!L504+'[1]Ex-Africa 2026'!L603+'[1]Ex-Africa 2026'!L702</f>
        <v>0</v>
      </c>
      <c r="Y7" s="103">
        <f>+'[1]Ex-Africa 2026'!L802+'[1]Ex-Africa 2026'!L901+'[1]Ex-Africa 2026'!L1000+'[1]Ex-Africa 2026'!L1099</f>
        <v>0</v>
      </c>
    </row>
    <row r="8" spans="1:25" x14ac:dyDescent="0.25">
      <c r="A8" s="225" t="s">
        <v>100</v>
      </c>
      <c r="B8" s="102">
        <f>+'[1]Ex-Africa 2026'!C9+'[1]Ex-Africa 2026'!C108+'[1]Ex-Africa 2026'!C207+'[1]Ex-Africa 2026'!C306</f>
        <v>0</v>
      </c>
      <c r="C8" s="100">
        <f>+'[1]Ex-Africa 2026'!C406+'[1]Ex-Africa 2026'!C505+'[1]Ex-Africa 2026'!C604+'[1]Ex-Africa 2026'!C703</f>
        <v>0</v>
      </c>
      <c r="D8" s="103">
        <f>+'[1]Ex-Africa 2026'!C803+'[1]Ex-Africa 2026'!C902+'[1]Ex-Africa 2026'!C1001+'[1]Ex-Africa 2026'!C1100</f>
        <v>0</v>
      </c>
      <c r="E8" s="102">
        <f>+'[1]Ex-Africa 2026'!D9+'[1]Ex-Africa 2026'!D108+'[1]Ex-Africa 2026'!D207+'[1]Ex-Africa 2026'!D306</f>
        <v>0</v>
      </c>
      <c r="F8" s="100">
        <f>+'[1]Ex-Africa 2026'!D406+'[1]Ex-Africa 2026'!D505+'[1]Ex-Africa 2026'!D604+'[1]Ex-Africa 2026'!D703</f>
        <v>0</v>
      </c>
      <c r="G8" s="103">
        <f>+'[1]Ex-Africa 2026'!D803+'[1]Ex-Africa 2026'!D902+'[1]Ex-Africa 2026'!D1001+'[1]Ex-Africa 2026'!D1100</f>
        <v>0</v>
      </c>
      <c r="H8" s="102">
        <f>+'[1]Ex-Africa 2026'!E9+'[1]Ex-Africa 2026'!E108+'[1]Ex-Africa 2026'!E207+'[1]Ex-Africa 2026'!E306</f>
        <v>0</v>
      </c>
      <c r="I8" s="100">
        <f>+'[1]Ex-Africa 2026'!E406+'[1]Ex-Africa 2026'!E505+'[1]Ex-Africa 2026'!E604+'[1]Ex-Africa 2026'!E703</f>
        <v>0</v>
      </c>
      <c r="J8" s="103">
        <f>+'[1]Ex-Africa 2026'!E803+'[1]Ex-Africa 2026'!E902+'[1]Ex-Africa 2026'!E1001+'[1]Ex-Africa 2026'!E1100</f>
        <v>0</v>
      </c>
      <c r="K8" s="102">
        <f>+'[1]Ex-Africa 2026'!F9+'[1]Ex-Africa 2026'!F108+'[1]Ex-Africa 2026'!F207+'[1]Ex-Africa 2026'!F306</f>
        <v>0</v>
      </c>
      <c r="L8" s="100">
        <f>+'[1]Ex-Africa 2026'!F406+'[1]Ex-Africa 2026'!F505+'[1]Ex-Africa 2026'!F604+'[1]Ex-Africa 2026'!F703</f>
        <v>0</v>
      </c>
      <c r="M8" s="103">
        <f>+'[1]Ex-Africa 2026'!F803+'[1]Ex-Africa 2026'!F902+'[1]Ex-Africa 2026'!F1001+'[1]Ex-Africa 2026'!F1100</f>
        <v>0</v>
      </c>
      <c r="N8" s="151">
        <f>+'[1]Ex-Africa 2026'!H9+'[1]Ex-Africa 2026'!H108+'[1]Ex-Africa 2026'!H207+'[1]Ex-Africa 2026'!H306</f>
        <v>0</v>
      </c>
      <c r="O8" s="102">
        <f>+'[1]Ex-Africa 2026'!H406+'[1]Ex-Africa 2026'!H505+'[1]Ex-Africa 2026'!H604+'[1]Ex-Africa 2026'!H703</f>
        <v>0</v>
      </c>
      <c r="P8" s="103">
        <f>+'[1]Ex-Africa 2026'!H803+'[1]Ex-Africa 2026'!H902+'[1]Ex-Africa 2026'!H1001+'[1]Ex-Africa 2026'!H1100</f>
        <v>0</v>
      </c>
      <c r="Q8" s="102">
        <f>+'[1]Ex-Africa 2026'!I9+'[1]Ex-Africa 2026'!I108+'[1]Ex-Africa 2026'!I207+'[1]Ex-Africa 2026'!I306</f>
        <v>0</v>
      </c>
      <c r="R8" s="103">
        <f>+'[1]Ex-Africa 2026'!I406+'[1]Ex-Africa 2026'!I505+'[1]Ex-Africa 2026'!I604+'[1]Ex-Africa 2026'!I703</f>
        <v>0</v>
      </c>
      <c r="S8" s="151">
        <f>+'[1]Ex-Africa 2026'!I803+'[1]Ex-Africa 2026'!I902+'[1]Ex-Africa 2026'!I1001+'[1]Ex-Africa 2026'!I1100</f>
        <v>0</v>
      </c>
      <c r="T8" s="102">
        <f>+'[1]Ex-Africa 2026'!J9+'[1]Ex-Africa 2026'!J108+'[1]Ex-Africa 2026'!J207+'[1]Ex-Africa 2026'!J306</f>
        <v>0</v>
      </c>
      <c r="U8" s="103">
        <f>+'[1]Ex-Africa 2026'!J406+'[1]Ex-Africa 2026'!J505+'[1]Ex-Africa 2026'!J604+'[1]Ex-Africa 2026'!J703</f>
        <v>0</v>
      </c>
      <c r="V8" s="151">
        <f>+'[1]Ex-Africa 2026'!J803+'[1]Ex-Africa 2026'!J902+'[1]Ex-Africa 2026'!J1001+'[1]Ex-Africa 2026'!J1100</f>
        <v>0</v>
      </c>
      <c r="W8" s="224">
        <f>+'[1]Ex-Africa 2026'!L9+'[1]Ex-Africa 2026'!L108+'[1]Ex-Africa 2026'!L207+'[1]Ex-Africa 2026'!L306</f>
        <v>0</v>
      </c>
      <c r="X8" s="100">
        <f>+'[1]Ex-Africa 2026'!L406+'[1]Ex-Africa 2026'!L505+'[1]Ex-Africa 2026'!L604+'[1]Ex-Africa 2026'!L703</f>
        <v>0</v>
      </c>
      <c r="Y8" s="103">
        <f>+'[1]Ex-Africa 2026'!L803+'[1]Ex-Africa 2026'!L902+'[1]Ex-Africa 2026'!L1001+'[1]Ex-Africa 2026'!L1100</f>
        <v>0</v>
      </c>
    </row>
    <row r="9" spans="1:25" x14ac:dyDescent="0.25">
      <c r="A9" s="225" t="s">
        <v>101</v>
      </c>
      <c r="B9" s="102">
        <f>+'[1]Ex-Africa 2026'!C10+'[1]Ex-Africa 2026'!C109+'[1]Ex-Africa 2026'!C208+'[1]Ex-Africa 2026'!C307</f>
        <v>0</v>
      </c>
      <c r="C9" s="100">
        <f>+'[1]Ex-Africa 2026'!C407+'[1]Ex-Africa 2026'!C506+'[1]Ex-Africa 2026'!C605+'[1]Ex-Africa 2026'!C704</f>
        <v>0</v>
      </c>
      <c r="D9" s="103">
        <f>+'[1]Ex-Africa 2026'!C804+'[1]Ex-Africa 2026'!C903+'[1]Ex-Africa 2026'!C1002+'[1]Ex-Africa 2026'!C1101</f>
        <v>0</v>
      </c>
      <c r="E9" s="102">
        <f>+'[1]Ex-Africa 2026'!D10+'[1]Ex-Africa 2026'!D109+'[1]Ex-Africa 2026'!D208+'[1]Ex-Africa 2026'!D307</f>
        <v>0</v>
      </c>
      <c r="F9" s="100">
        <f>+'[1]Ex-Africa 2026'!D407+'[1]Ex-Africa 2026'!D506+'[1]Ex-Africa 2026'!D605+'[1]Ex-Africa 2026'!D704</f>
        <v>0</v>
      </c>
      <c r="G9" s="103">
        <f>+'[1]Ex-Africa 2026'!D804+'[1]Ex-Africa 2026'!D903+'[1]Ex-Africa 2026'!D1002+'[1]Ex-Africa 2026'!D1101</f>
        <v>0</v>
      </c>
      <c r="H9" s="102">
        <f>+'[1]Ex-Africa 2026'!E10+'[1]Ex-Africa 2026'!E109+'[1]Ex-Africa 2026'!E208+'[1]Ex-Africa 2026'!E307</f>
        <v>0</v>
      </c>
      <c r="I9" s="100">
        <f>+'[1]Ex-Africa 2026'!E407+'[1]Ex-Africa 2026'!E506+'[1]Ex-Africa 2026'!E605+'[1]Ex-Africa 2026'!E704</f>
        <v>0</v>
      </c>
      <c r="J9" s="103">
        <f>+'[1]Ex-Africa 2026'!E804+'[1]Ex-Africa 2026'!E903+'[1]Ex-Africa 2026'!E1002+'[1]Ex-Africa 2026'!E1101</f>
        <v>0</v>
      </c>
      <c r="K9" s="102">
        <f>+'[1]Ex-Africa 2026'!F10+'[1]Ex-Africa 2026'!F109+'[1]Ex-Africa 2026'!F208+'[1]Ex-Africa 2026'!F307</f>
        <v>0</v>
      </c>
      <c r="L9" s="100">
        <f>+'[1]Ex-Africa 2026'!F407+'[1]Ex-Africa 2026'!F506+'[1]Ex-Africa 2026'!F605+'[1]Ex-Africa 2026'!F704</f>
        <v>0</v>
      </c>
      <c r="M9" s="103">
        <f>+'[1]Ex-Africa 2026'!F804+'[1]Ex-Africa 2026'!F903+'[1]Ex-Africa 2026'!F1002+'[1]Ex-Africa 2026'!F1101</f>
        <v>0</v>
      </c>
      <c r="N9" s="151">
        <f>+'[1]Ex-Africa 2026'!H10+'[1]Ex-Africa 2026'!H109+'[1]Ex-Africa 2026'!H208+'[1]Ex-Africa 2026'!H307</f>
        <v>0</v>
      </c>
      <c r="O9" s="102">
        <f>+'[1]Ex-Africa 2026'!H407+'[1]Ex-Africa 2026'!H506+'[1]Ex-Africa 2026'!H605+'[1]Ex-Africa 2026'!H704</f>
        <v>0</v>
      </c>
      <c r="P9" s="103">
        <f>+'[1]Ex-Africa 2026'!H804+'[1]Ex-Africa 2026'!H903+'[1]Ex-Africa 2026'!H1002+'[1]Ex-Africa 2026'!H1101</f>
        <v>0</v>
      </c>
      <c r="Q9" s="102">
        <f>+'[1]Ex-Africa 2026'!I10+'[1]Ex-Africa 2026'!I109+'[1]Ex-Africa 2026'!I208+'[1]Ex-Africa 2026'!I307</f>
        <v>0</v>
      </c>
      <c r="R9" s="103">
        <f>+'[1]Ex-Africa 2026'!I407+'[1]Ex-Africa 2026'!I506+'[1]Ex-Africa 2026'!I605+'[1]Ex-Africa 2026'!I704</f>
        <v>0</v>
      </c>
      <c r="S9" s="151">
        <f>+'[1]Ex-Africa 2026'!I804+'[1]Ex-Africa 2026'!I903+'[1]Ex-Africa 2026'!I1002+'[1]Ex-Africa 2026'!I1101</f>
        <v>0</v>
      </c>
      <c r="T9" s="102">
        <f>+'[1]Ex-Africa 2026'!J10+'[1]Ex-Africa 2026'!J109+'[1]Ex-Africa 2026'!J208+'[1]Ex-Africa 2026'!J307</f>
        <v>0</v>
      </c>
      <c r="U9" s="103">
        <f>+'[1]Ex-Africa 2026'!J407+'[1]Ex-Africa 2026'!J506+'[1]Ex-Africa 2026'!J605+'[1]Ex-Africa 2026'!J704</f>
        <v>0</v>
      </c>
      <c r="V9" s="151">
        <f>+'[1]Ex-Africa 2026'!J804+'[1]Ex-Africa 2026'!J903+'[1]Ex-Africa 2026'!J1002+'[1]Ex-Africa 2026'!J1101</f>
        <v>0</v>
      </c>
      <c r="W9" s="224">
        <f>+'[1]Ex-Africa 2026'!L10+'[1]Ex-Africa 2026'!L109+'[1]Ex-Africa 2026'!L208+'[1]Ex-Africa 2026'!L307</f>
        <v>0</v>
      </c>
      <c r="X9" s="100">
        <f>+'[1]Ex-Africa 2026'!L407+'[1]Ex-Africa 2026'!L506+'[1]Ex-Africa 2026'!L605+'[1]Ex-Africa 2026'!L704</f>
        <v>0</v>
      </c>
      <c r="Y9" s="103">
        <f>+'[1]Ex-Africa 2026'!L804+'[1]Ex-Africa 2026'!L903+'[1]Ex-Africa 2026'!L1002+'[1]Ex-Africa 2026'!L1101</f>
        <v>0</v>
      </c>
    </row>
    <row r="10" spans="1:25" x14ac:dyDescent="0.25">
      <c r="A10" s="225" t="s">
        <v>102</v>
      </c>
      <c r="B10" s="102">
        <f>+'[1]Ex-Africa 2026'!C11+'[1]Ex-Africa 2026'!C110+'[1]Ex-Africa 2026'!C209+'[1]Ex-Africa 2026'!C308</f>
        <v>0</v>
      </c>
      <c r="C10" s="100">
        <f>+'[1]Ex-Africa 2026'!C408+'[1]Ex-Africa 2026'!C507+'[1]Ex-Africa 2026'!C606+'[1]Ex-Africa 2026'!C705</f>
        <v>0</v>
      </c>
      <c r="D10" s="103">
        <f>+'[1]Ex-Africa 2026'!C805+'[1]Ex-Africa 2026'!C904+'[1]Ex-Africa 2026'!C1003+'[1]Ex-Africa 2026'!C1102</f>
        <v>0</v>
      </c>
      <c r="E10" s="102">
        <f>+'[1]Ex-Africa 2026'!D11+'[1]Ex-Africa 2026'!D110+'[1]Ex-Africa 2026'!D209+'[1]Ex-Africa 2026'!D308</f>
        <v>0</v>
      </c>
      <c r="F10" s="100">
        <f>+'[1]Ex-Africa 2026'!D408+'[1]Ex-Africa 2026'!D507+'[1]Ex-Africa 2026'!D606+'[1]Ex-Africa 2026'!D705</f>
        <v>0</v>
      </c>
      <c r="G10" s="103">
        <f>+'[1]Ex-Africa 2026'!D805+'[1]Ex-Africa 2026'!D904+'[1]Ex-Africa 2026'!D1003+'[1]Ex-Africa 2026'!D1102</f>
        <v>0</v>
      </c>
      <c r="H10" s="102">
        <f>+'[1]Ex-Africa 2026'!E11+'[1]Ex-Africa 2026'!E110+'[1]Ex-Africa 2026'!E209+'[1]Ex-Africa 2026'!E308</f>
        <v>0</v>
      </c>
      <c r="I10" s="100">
        <f>+'[1]Ex-Africa 2026'!E408+'[1]Ex-Africa 2026'!E507+'[1]Ex-Africa 2026'!E606+'[1]Ex-Africa 2026'!E705</f>
        <v>0</v>
      </c>
      <c r="J10" s="103">
        <f>+'[1]Ex-Africa 2026'!E805+'[1]Ex-Africa 2026'!E904+'[1]Ex-Africa 2026'!E1003+'[1]Ex-Africa 2026'!E1102</f>
        <v>0</v>
      </c>
      <c r="K10" s="102">
        <f>+'[1]Ex-Africa 2026'!F11+'[1]Ex-Africa 2026'!F110+'[1]Ex-Africa 2026'!F209+'[1]Ex-Africa 2026'!F308</f>
        <v>0</v>
      </c>
      <c r="L10" s="100">
        <f>+'[1]Ex-Africa 2026'!F408+'[1]Ex-Africa 2026'!F507+'[1]Ex-Africa 2026'!F606+'[1]Ex-Africa 2026'!F705</f>
        <v>0</v>
      </c>
      <c r="M10" s="103">
        <f>+'[1]Ex-Africa 2026'!F805+'[1]Ex-Africa 2026'!F904+'[1]Ex-Africa 2026'!F1003+'[1]Ex-Africa 2026'!F1102</f>
        <v>0</v>
      </c>
      <c r="N10" s="151">
        <f>+'[1]Ex-Africa 2026'!H11+'[1]Ex-Africa 2026'!H110+'[1]Ex-Africa 2026'!H209+'[1]Ex-Africa 2026'!H308</f>
        <v>0</v>
      </c>
      <c r="O10" s="102">
        <f>+'[1]Ex-Africa 2026'!H408+'[1]Ex-Africa 2026'!H507+'[1]Ex-Africa 2026'!H606+'[1]Ex-Africa 2026'!H705</f>
        <v>0</v>
      </c>
      <c r="P10" s="103">
        <f>+'[1]Ex-Africa 2026'!H805+'[1]Ex-Africa 2026'!H904+'[1]Ex-Africa 2026'!H1003+'[1]Ex-Africa 2026'!H1102</f>
        <v>0</v>
      </c>
      <c r="Q10" s="102">
        <f>+'[1]Ex-Africa 2026'!I11+'[1]Ex-Africa 2026'!I110+'[1]Ex-Africa 2026'!I209+'[1]Ex-Africa 2026'!I308</f>
        <v>0</v>
      </c>
      <c r="R10" s="103">
        <f>+'[1]Ex-Africa 2026'!I408+'[1]Ex-Africa 2026'!I507+'[1]Ex-Africa 2026'!I606+'[1]Ex-Africa 2026'!I705</f>
        <v>0</v>
      </c>
      <c r="S10" s="151">
        <f>+'[1]Ex-Africa 2026'!I805+'[1]Ex-Africa 2026'!I904+'[1]Ex-Africa 2026'!I1003+'[1]Ex-Africa 2026'!I1102</f>
        <v>0</v>
      </c>
      <c r="T10" s="102">
        <f>+'[1]Ex-Africa 2026'!J11+'[1]Ex-Africa 2026'!J110+'[1]Ex-Africa 2026'!J209+'[1]Ex-Africa 2026'!J308</f>
        <v>0</v>
      </c>
      <c r="U10" s="103">
        <f>+'[1]Ex-Africa 2026'!J408+'[1]Ex-Africa 2026'!J507+'[1]Ex-Africa 2026'!J606+'[1]Ex-Africa 2026'!J705</f>
        <v>0</v>
      </c>
      <c r="V10" s="151">
        <f>+'[1]Ex-Africa 2026'!J805+'[1]Ex-Africa 2026'!J904+'[1]Ex-Africa 2026'!J1003+'[1]Ex-Africa 2026'!J1102</f>
        <v>0</v>
      </c>
      <c r="W10" s="224">
        <f>+'[1]Ex-Africa 2026'!L11+'[1]Ex-Africa 2026'!L110+'[1]Ex-Africa 2026'!L209+'[1]Ex-Africa 2026'!L308</f>
        <v>0</v>
      </c>
      <c r="X10" s="100">
        <f>+'[1]Ex-Africa 2026'!L408+'[1]Ex-Africa 2026'!L507+'[1]Ex-Africa 2026'!L606+'[1]Ex-Africa 2026'!L705</f>
        <v>0</v>
      </c>
      <c r="Y10" s="103">
        <f>+'[1]Ex-Africa 2026'!L805+'[1]Ex-Africa 2026'!L904+'[1]Ex-Africa 2026'!L1003+'[1]Ex-Africa 2026'!L1102</f>
        <v>0</v>
      </c>
    </row>
    <row r="11" spans="1:25" x14ac:dyDescent="0.25">
      <c r="A11" s="225" t="s">
        <v>103</v>
      </c>
      <c r="B11" s="102">
        <f>+'[1]Ex-Africa 2026'!C12+'[1]Ex-Africa 2026'!C111+'[1]Ex-Africa 2026'!C210+'[1]Ex-Africa 2026'!C309</f>
        <v>0</v>
      </c>
      <c r="C11" s="100">
        <f>+'[1]Ex-Africa 2026'!C409+'[1]Ex-Africa 2026'!C508+'[1]Ex-Africa 2026'!C607+'[1]Ex-Africa 2026'!C706</f>
        <v>0</v>
      </c>
      <c r="D11" s="103">
        <f>+'[1]Ex-Africa 2026'!C806+'[1]Ex-Africa 2026'!C905+'[1]Ex-Africa 2026'!C1004+'[1]Ex-Africa 2026'!C1103</f>
        <v>0</v>
      </c>
      <c r="E11" s="102">
        <f>+'[1]Ex-Africa 2026'!D12+'[1]Ex-Africa 2026'!D111+'[1]Ex-Africa 2026'!D210+'[1]Ex-Africa 2026'!D309</f>
        <v>0</v>
      </c>
      <c r="F11" s="100">
        <f>+'[1]Ex-Africa 2026'!D409+'[1]Ex-Africa 2026'!D508+'[1]Ex-Africa 2026'!D607+'[1]Ex-Africa 2026'!D706</f>
        <v>0</v>
      </c>
      <c r="G11" s="103">
        <f>+'[1]Ex-Africa 2026'!D806+'[1]Ex-Africa 2026'!D905+'[1]Ex-Africa 2026'!D1004+'[1]Ex-Africa 2026'!D1103</f>
        <v>0</v>
      </c>
      <c r="H11" s="102">
        <f>+'[1]Ex-Africa 2026'!E12+'[1]Ex-Africa 2026'!E111+'[1]Ex-Africa 2026'!E210+'[1]Ex-Africa 2026'!E309</f>
        <v>0</v>
      </c>
      <c r="I11" s="100">
        <f>+'[1]Ex-Africa 2026'!E409+'[1]Ex-Africa 2026'!E508+'[1]Ex-Africa 2026'!E607+'[1]Ex-Africa 2026'!E706</f>
        <v>0</v>
      </c>
      <c r="J11" s="103">
        <f>+'[1]Ex-Africa 2026'!E806+'[1]Ex-Africa 2026'!E905+'[1]Ex-Africa 2026'!E1004+'[1]Ex-Africa 2026'!E1103</f>
        <v>0</v>
      </c>
      <c r="K11" s="102">
        <f>+'[1]Ex-Africa 2026'!F12+'[1]Ex-Africa 2026'!F111+'[1]Ex-Africa 2026'!F210+'[1]Ex-Africa 2026'!F309</f>
        <v>0</v>
      </c>
      <c r="L11" s="100">
        <f>+'[1]Ex-Africa 2026'!F409+'[1]Ex-Africa 2026'!F508+'[1]Ex-Africa 2026'!F607+'[1]Ex-Africa 2026'!F706</f>
        <v>0</v>
      </c>
      <c r="M11" s="103">
        <f>+'[1]Ex-Africa 2026'!F806+'[1]Ex-Africa 2026'!F905+'[1]Ex-Africa 2026'!F1004+'[1]Ex-Africa 2026'!F1103</f>
        <v>0</v>
      </c>
      <c r="N11" s="151">
        <f>+'[1]Ex-Africa 2026'!H12+'[1]Ex-Africa 2026'!H111+'[1]Ex-Africa 2026'!H210+'[1]Ex-Africa 2026'!H309</f>
        <v>0</v>
      </c>
      <c r="O11" s="102">
        <f>+'[1]Ex-Africa 2026'!H409+'[1]Ex-Africa 2026'!H508+'[1]Ex-Africa 2026'!H607+'[1]Ex-Africa 2026'!H706</f>
        <v>0</v>
      </c>
      <c r="P11" s="103">
        <f>+'[1]Ex-Africa 2026'!H806+'[1]Ex-Africa 2026'!H905+'[1]Ex-Africa 2026'!H1004+'[1]Ex-Africa 2026'!H1103</f>
        <v>0</v>
      </c>
      <c r="Q11" s="102">
        <f>+'[1]Ex-Africa 2026'!I12+'[1]Ex-Africa 2026'!I111+'[1]Ex-Africa 2026'!I210+'[1]Ex-Africa 2026'!I309</f>
        <v>0</v>
      </c>
      <c r="R11" s="103">
        <f>+'[1]Ex-Africa 2026'!I409+'[1]Ex-Africa 2026'!I508+'[1]Ex-Africa 2026'!I607+'[1]Ex-Africa 2026'!I706</f>
        <v>0</v>
      </c>
      <c r="S11" s="151">
        <f>+'[1]Ex-Africa 2026'!I806+'[1]Ex-Africa 2026'!I905+'[1]Ex-Africa 2026'!I1004+'[1]Ex-Africa 2026'!I1103</f>
        <v>0</v>
      </c>
      <c r="T11" s="102">
        <f>+'[1]Ex-Africa 2026'!J12+'[1]Ex-Africa 2026'!J111+'[1]Ex-Africa 2026'!J210+'[1]Ex-Africa 2026'!J309</f>
        <v>0</v>
      </c>
      <c r="U11" s="103">
        <f>+'[1]Ex-Africa 2026'!J409+'[1]Ex-Africa 2026'!J508+'[1]Ex-Africa 2026'!J607+'[1]Ex-Africa 2026'!J706</f>
        <v>0</v>
      </c>
      <c r="V11" s="151">
        <f>+'[1]Ex-Africa 2026'!J806+'[1]Ex-Africa 2026'!J905+'[1]Ex-Africa 2026'!J1004+'[1]Ex-Africa 2026'!J1103</f>
        <v>0</v>
      </c>
      <c r="W11" s="224">
        <f>+'[1]Ex-Africa 2026'!L12+'[1]Ex-Africa 2026'!L111+'[1]Ex-Africa 2026'!L210+'[1]Ex-Africa 2026'!L309</f>
        <v>0</v>
      </c>
      <c r="X11" s="100">
        <f>+'[1]Ex-Africa 2026'!L409+'[1]Ex-Africa 2026'!L508+'[1]Ex-Africa 2026'!L607+'[1]Ex-Africa 2026'!L706</f>
        <v>0</v>
      </c>
      <c r="Y11" s="103">
        <f>+'[1]Ex-Africa 2026'!L806+'[1]Ex-Africa 2026'!L905+'[1]Ex-Africa 2026'!L1004+'[1]Ex-Africa 2026'!L1103</f>
        <v>0</v>
      </c>
    </row>
    <row r="12" spans="1:25" x14ac:dyDescent="0.25">
      <c r="A12" s="225" t="s">
        <v>104</v>
      </c>
      <c r="B12" s="102">
        <f>+'[1]Ex-Africa 2026'!C13+'[1]Ex-Africa 2026'!C112+'[1]Ex-Africa 2026'!C211+'[1]Ex-Africa 2026'!C310</f>
        <v>0</v>
      </c>
      <c r="C12" s="100">
        <f>+'[1]Ex-Africa 2026'!C410+'[1]Ex-Africa 2026'!C509+'[1]Ex-Africa 2026'!C608+'[1]Ex-Africa 2026'!C707</f>
        <v>0</v>
      </c>
      <c r="D12" s="103">
        <f>+'[1]Ex-Africa 2026'!C807+'[1]Ex-Africa 2026'!C906+'[1]Ex-Africa 2026'!C1005+'[1]Ex-Africa 2026'!C1104</f>
        <v>0</v>
      </c>
      <c r="E12" s="102">
        <f>+'[1]Ex-Africa 2026'!D13+'[1]Ex-Africa 2026'!D112+'[1]Ex-Africa 2026'!D211+'[1]Ex-Africa 2026'!D310</f>
        <v>0</v>
      </c>
      <c r="F12" s="100">
        <f>+'[1]Ex-Africa 2026'!D410+'[1]Ex-Africa 2026'!D509+'[1]Ex-Africa 2026'!D608+'[1]Ex-Africa 2026'!D707</f>
        <v>0</v>
      </c>
      <c r="G12" s="103">
        <f>+'[1]Ex-Africa 2026'!D807+'[1]Ex-Africa 2026'!D906+'[1]Ex-Africa 2026'!D1005+'[1]Ex-Africa 2026'!D1104</f>
        <v>0</v>
      </c>
      <c r="H12" s="102">
        <f>+'[1]Ex-Africa 2026'!E13+'[1]Ex-Africa 2026'!E112+'[1]Ex-Africa 2026'!E211+'[1]Ex-Africa 2026'!E310</f>
        <v>0</v>
      </c>
      <c r="I12" s="100">
        <f>+'[1]Ex-Africa 2026'!E410+'[1]Ex-Africa 2026'!E509+'[1]Ex-Africa 2026'!E608+'[1]Ex-Africa 2026'!E707</f>
        <v>0</v>
      </c>
      <c r="J12" s="103">
        <f>+'[1]Ex-Africa 2026'!E807+'[1]Ex-Africa 2026'!E906+'[1]Ex-Africa 2026'!E1005+'[1]Ex-Africa 2026'!E1104</f>
        <v>0</v>
      </c>
      <c r="K12" s="102">
        <f>+'[1]Ex-Africa 2026'!F13+'[1]Ex-Africa 2026'!F112+'[1]Ex-Africa 2026'!F211+'[1]Ex-Africa 2026'!F310</f>
        <v>0</v>
      </c>
      <c r="L12" s="100">
        <f>+'[1]Ex-Africa 2026'!F410+'[1]Ex-Africa 2026'!F509+'[1]Ex-Africa 2026'!F608+'[1]Ex-Africa 2026'!F707</f>
        <v>0</v>
      </c>
      <c r="M12" s="103">
        <f>+'[1]Ex-Africa 2026'!F807+'[1]Ex-Africa 2026'!F906+'[1]Ex-Africa 2026'!F1005+'[1]Ex-Africa 2026'!F1104</f>
        <v>0</v>
      </c>
      <c r="N12" s="151">
        <f>+'[1]Ex-Africa 2026'!H13+'[1]Ex-Africa 2026'!H112+'[1]Ex-Africa 2026'!H211+'[1]Ex-Africa 2026'!H310</f>
        <v>0</v>
      </c>
      <c r="O12" s="102">
        <f>+'[1]Ex-Africa 2026'!H410+'[1]Ex-Africa 2026'!H509+'[1]Ex-Africa 2026'!H608+'[1]Ex-Africa 2026'!H707</f>
        <v>0</v>
      </c>
      <c r="P12" s="103">
        <f>+'[1]Ex-Africa 2026'!H807+'[1]Ex-Africa 2026'!H906+'[1]Ex-Africa 2026'!H1005+'[1]Ex-Africa 2026'!H1104</f>
        <v>0</v>
      </c>
      <c r="Q12" s="102">
        <f>+'[1]Ex-Africa 2026'!I13+'[1]Ex-Africa 2026'!I112+'[1]Ex-Africa 2026'!I211+'[1]Ex-Africa 2026'!I310</f>
        <v>0</v>
      </c>
      <c r="R12" s="103">
        <f>+'[1]Ex-Africa 2026'!I410+'[1]Ex-Africa 2026'!I509+'[1]Ex-Africa 2026'!I608+'[1]Ex-Africa 2026'!I707</f>
        <v>64450</v>
      </c>
      <c r="S12" s="151">
        <f>+'[1]Ex-Africa 2026'!I807+'[1]Ex-Africa 2026'!I906+'[1]Ex-Africa 2026'!I1005+'[1]Ex-Africa 2026'!I1104</f>
        <v>0</v>
      </c>
      <c r="T12" s="102">
        <f>+'[1]Ex-Africa 2026'!J13+'[1]Ex-Africa 2026'!J112+'[1]Ex-Africa 2026'!J211+'[1]Ex-Africa 2026'!J310</f>
        <v>0</v>
      </c>
      <c r="U12" s="103">
        <f>+'[1]Ex-Africa 2026'!J410+'[1]Ex-Africa 2026'!J509+'[1]Ex-Africa 2026'!J608+'[1]Ex-Africa 2026'!J707</f>
        <v>0</v>
      </c>
      <c r="V12" s="151">
        <f>+'[1]Ex-Africa 2026'!J807+'[1]Ex-Africa 2026'!J906+'[1]Ex-Africa 2026'!J1005+'[1]Ex-Africa 2026'!J1104</f>
        <v>0</v>
      </c>
      <c r="W12" s="224">
        <f>+'[1]Ex-Africa 2026'!L13+'[1]Ex-Africa 2026'!L112+'[1]Ex-Africa 2026'!L211+'[1]Ex-Africa 2026'!L310</f>
        <v>0</v>
      </c>
      <c r="X12" s="100">
        <f>+'[1]Ex-Africa 2026'!L410+'[1]Ex-Africa 2026'!L509+'[1]Ex-Africa 2026'!L608+'[1]Ex-Africa 2026'!L707</f>
        <v>0</v>
      </c>
      <c r="Y12" s="103">
        <f>+'[1]Ex-Africa 2026'!L807+'[1]Ex-Africa 2026'!L906+'[1]Ex-Africa 2026'!L1005+'[1]Ex-Africa 2026'!L1104</f>
        <v>0</v>
      </c>
    </row>
    <row r="13" spans="1:25" x14ac:dyDescent="0.25">
      <c r="A13" s="225" t="s">
        <v>105</v>
      </c>
      <c r="B13" s="102">
        <f>+'[1]Ex-Africa 2026'!C14+'[1]Ex-Africa 2026'!C113+'[1]Ex-Africa 2026'!C212+'[1]Ex-Africa 2026'!C311</f>
        <v>0</v>
      </c>
      <c r="C13" s="100">
        <f>+'[1]Ex-Africa 2026'!C411+'[1]Ex-Africa 2026'!C510+'[1]Ex-Africa 2026'!C609+'[1]Ex-Africa 2026'!C708</f>
        <v>0</v>
      </c>
      <c r="D13" s="103">
        <f>+'[1]Ex-Africa 2026'!C808+'[1]Ex-Africa 2026'!C907+'[1]Ex-Africa 2026'!C1006+'[1]Ex-Africa 2026'!C1105</f>
        <v>0</v>
      </c>
      <c r="E13" s="102">
        <f>+'[1]Ex-Africa 2026'!D14+'[1]Ex-Africa 2026'!D113+'[1]Ex-Africa 2026'!D212+'[1]Ex-Africa 2026'!D311</f>
        <v>0</v>
      </c>
      <c r="F13" s="100">
        <f>+'[1]Ex-Africa 2026'!D411+'[1]Ex-Africa 2026'!D510+'[1]Ex-Africa 2026'!D609+'[1]Ex-Africa 2026'!D708</f>
        <v>0</v>
      </c>
      <c r="G13" s="103">
        <f>+'[1]Ex-Africa 2026'!D808+'[1]Ex-Africa 2026'!D907+'[1]Ex-Africa 2026'!D1006+'[1]Ex-Africa 2026'!D1105</f>
        <v>0</v>
      </c>
      <c r="H13" s="102">
        <f>+'[1]Ex-Africa 2026'!E14+'[1]Ex-Africa 2026'!E113+'[1]Ex-Africa 2026'!E212+'[1]Ex-Africa 2026'!E311</f>
        <v>0</v>
      </c>
      <c r="I13" s="100">
        <f>+'[1]Ex-Africa 2026'!E411+'[1]Ex-Africa 2026'!E510+'[1]Ex-Africa 2026'!E609+'[1]Ex-Africa 2026'!E708</f>
        <v>0</v>
      </c>
      <c r="J13" s="103">
        <f>+'[1]Ex-Africa 2026'!E808+'[1]Ex-Africa 2026'!E907+'[1]Ex-Africa 2026'!E1006+'[1]Ex-Africa 2026'!E1105</f>
        <v>0</v>
      </c>
      <c r="K13" s="102">
        <f>+'[1]Ex-Africa 2026'!F14+'[1]Ex-Africa 2026'!F113+'[1]Ex-Africa 2026'!F212+'[1]Ex-Africa 2026'!F311</f>
        <v>0</v>
      </c>
      <c r="L13" s="100">
        <f>+'[1]Ex-Africa 2026'!F411+'[1]Ex-Africa 2026'!F510+'[1]Ex-Africa 2026'!F609+'[1]Ex-Africa 2026'!F708</f>
        <v>0</v>
      </c>
      <c r="M13" s="103">
        <f>+'[1]Ex-Africa 2026'!F808+'[1]Ex-Africa 2026'!F907+'[1]Ex-Africa 2026'!F1006+'[1]Ex-Africa 2026'!F1105</f>
        <v>0</v>
      </c>
      <c r="N13" s="151">
        <f>+'[1]Ex-Africa 2026'!H14+'[1]Ex-Africa 2026'!H113+'[1]Ex-Africa 2026'!H212+'[1]Ex-Africa 2026'!H311</f>
        <v>0</v>
      </c>
      <c r="O13" s="102">
        <f>+'[1]Ex-Africa 2026'!H411+'[1]Ex-Africa 2026'!H510+'[1]Ex-Africa 2026'!H609+'[1]Ex-Africa 2026'!H708</f>
        <v>0</v>
      </c>
      <c r="P13" s="103">
        <f>+'[1]Ex-Africa 2026'!H808+'[1]Ex-Africa 2026'!H907+'[1]Ex-Africa 2026'!H1006+'[1]Ex-Africa 2026'!H1105</f>
        <v>0</v>
      </c>
      <c r="Q13" s="102">
        <f>+'[1]Ex-Africa 2026'!I14+'[1]Ex-Africa 2026'!I113+'[1]Ex-Africa 2026'!I212+'[1]Ex-Africa 2026'!I311</f>
        <v>0</v>
      </c>
      <c r="R13" s="103">
        <f>+'[1]Ex-Africa 2026'!I411+'[1]Ex-Africa 2026'!I510+'[1]Ex-Africa 2026'!I609+'[1]Ex-Africa 2026'!I708</f>
        <v>0</v>
      </c>
      <c r="S13" s="151">
        <f>+'[1]Ex-Africa 2026'!I808+'[1]Ex-Africa 2026'!I907+'[1]Ex-Africa 2026'!I1006+'[1]Ex-Africa 2026'!I1105</f>
        <v>0</v>
      </c>
      <c r="T13" s="102">
        <f>+'[1]Ex-Africa 2026'!J14+'[1]Ex-Africa 2026'!J113+'[1]Ex-Africa 2026'!J212+'[1]Ex-Africa 2026'!J311</f>
        <v>0</v>
      </c>
      <c r="U13" s="103">
        <f>+'[1]Ex-Africa 2026'!J411+'[1]Ex-Africa 2026'!J510+'[1]Ex-Africa 2026'!J609+'[1]Ex-Africa 2026'!J708</f>
        <v>0</v>
      </c>
      <c r="V13" s="151">
        <f>+'[1]Ex-Africa 2026'!J808+'[1]Ex-Africa 2026'!J907+'[1]Ex-Africa 2026'!J1006+'[1]Ex-Africa 2026'!J1105</f>
        <v>0</v>
      </c>
      <c r="W13" s="224">
        <f>+'[1]Ex-Africa 2026'!L14+'[1]Ex-Africa 2026'!L113+'[1]Ex-Africa 2026'!L212+'[1]Ex-Africa 2026'!L311</f>
        <v>0</v>
      </c>
      <c r="X13" s="100">
        <f>+'[1]Ex-Africa 2026'!L411+'[1]Ex-Africa 2026'!L510+'[1]Ex-Africa 2026'!L609+'[1]Ex-Africa 2026'!L708</f>
        <v>0</v>
      </c>
      <c r="Y13" s="103">
        <f>+'[1]Ex-Africa 2026'!L808+'[1]Ex-Africa 2026'!L907+'[1]Ex-Africa 2026'!L1006+'[1]Ex-Africa 2026'!L1105</f>
        <v>0</v>
      </c>
    </row>
    <row r="14" spans="1:25" x14ac:dyDescent="0.25">
      <c r="A14" s="225" t="s">
        <v>106</v>
      </c>
      <c r="B14" s="102">
        <f>+'[1]Ex-Africa 2026'!C15+'[1]Ex-Africa 2026'!C114+'[1]Ex-Africa 2026'!C213+'[1]Ex-Africa 2026'!C312</f>
        <v>0</v>
      </c>
      <c r="C14" s="100">
        <f>+'[1]Ex-Africa 2026'!C412+'[1]Ex-Africa 2026'!C511+'[1]Ex-Africa 2026'!C610+'[1]Ex-Africa 2026'!C709</f>
        <v>0</v>
      </c>
      <c r="D14" s="103">
        <f>+'[1]Ex-Africa 2026'!C809+'[1]Ex-Africa 2026'!C908+'[1]Ex-Africa 2026'!C1007+'[1]Ex-Africa 2026'!C1106</f>
        <v>0</v>
      </c>
      <c r="E14" s="102">
        <f>+'[1]Ex-Africa 2026'!D15+'[1]Ex-Africa 2026'!D114+'[1]Ex-Africa 2026'!D213+'[1]Ex-Africa 2026'!D312</f>
        <v>0</v>
      </c>
      <c r="F14" s="100">
        <f>+'[1]Ex-Africa 2026'!D412+'[1]Ex-Africa 2026'!D511+'[1]Ex-Africa 2026'!D610+'[1]Ex-Africa 2026'!D709</f>
        <v>0</v>
      </c>
      <c r="G14" s="103">
        <f>+'[1]Ex-Africa 2026'!D809+'[1]Ex-Africa 2026'!D908+'[1]Ex-Africa 2026'!D1007+'[1]Ex-Africa 2026'!D1106</f>
        <v>0</v>
      </c>
      <c r="H14" s="102">
        <f>+'[1]Ex-Africa 2026'!E15+'[1]Ex-Africa 2026'!E114+'[1]Ex-Africa 2026'!E213+'[1]Ex-Africa 2026'!E312</f>
        <v>0</v>
      </c>
      <c r="I14" s="100">
        <f>+'[1]Ex-Africa 2026'!E412+'[1]Ex-Africa 2026'!E511+'[1]Ex-Africa 2026'!E610+'[1]Ex-Africa 2026'!E709</f>
        <v>0</v>
      </c>
      <c r="J14" s="103">
        <f>+'[1]Ex-Africa 2026'!E809+'[1]Ex-Africa 2026'!E908+'[1]Ex-Africa 2026'!E1007+'[1]Ex-Africa 2026'!E1106</f>
        <v>0</v>
      </c>
      <c r="K14" s="102">
        <f>+'[1]Ex-Africa 2026'!F15+'[1]Ex-Africa 2026'!F114+'[1]Ex-Africa 2026'!F213+'[1]Ex-Africa 2026'!F312</f>
        <v>0</v>
      </c>
      <c r="L14" s="100">
        <f>+'[1]Ex-Africa 2026'!F412+'[1]Ex-Africa 2026'!F511+'[1]Ex-Africa 2026'!F610+'[1]Ex-Africa 2026'!F709</f>
        <v>0</v>
      </c>
      <c r="M14" s="103">
        <f>+'[1]Ex-Africa 2026'!F809+'[1]Ex-Africa 2026'!F908+'[1]Ex-Africa 2026'!F1007+'[1]Ex-Africa 2026'!F1106</f>
        <v>0</v>
      </c>
      <c r="N14" s="151">
        <f>+'[1]Ex-Africa 2026'!H15+'[1]Ex-Africa 2026'!H114+'[1]Ex-Africa 2026'!H213+'[1]Ex-Africa 2026'!H312</f>
        <v>0</v>
      </c>
      <c r="O14" s="102">
        <f>+'[1]Ex-Africa 2026'!H412+'[1]Ex-Africa 2026'!H511+'[1]Ex-Africa 2026'!H610+'[1]Ex-Africa 2026'!H709</f>
        <v>0</v>
      </c>
      <c r="P14" s="103">
        <f>+'[1]Ex-Africa 2026'!H809+'[1]Ex-Africa 2026'!H908+'[1]Ex-Africa 2026'!H1007+'[1]Ex-Africa 2026'!H1106</f>
        <v>0</v>
      </c>
      <c r="Q14" s="102">
        <f>+'[1]Ex-Africa 2026'!I15+'[1]Ex-Africa 2026'!I114+'[1]Ex-Africa 2026'!I213+'[1]Ex-Africa 2026'!I312</f>
        <v>0</v>
      </c>
      <c r="R14" s="103">
        <f>+'[1]Ex-Africa 2026'!I412+'[1]Ex-Africa 2026'!I511+'[1]Ex-Africa 2026'!I610+'[1]Ex-Africa 2026'!I709</f>
        <v>0</v>
      </c>
      <c r="S14" s="151">
        <f>+'[1]Ex-Africa 2026'!I809+'[1]Ex-Africa 2026'!I908+'[1]Ex-Africa 2026'!I1007+'[1]Ex-Africa 2026'!I1106</f>
        <v>0</v>
      </c>
      <c r="T14" s="102">
        <f>+'[1]Ex-Africa 2026'!J15+'[1]Ex-Africa 2026'!J114+'[1]Ex-Africa 2026'!J213+'[1]Ex-Africa 2026'!J312</f>
        <v>0</v>
      </c>
      <c r="U14" s="103">
        <f>+'[1]Ex-Africa 2026'!J412+'[1]Ex-Africa 2026'!J511+'[1]Ex-Africa 2026'!J610+'[1]Ex-Africa 2026'!J709</f>
        <v>0</v>
      </c>
      <c r="V14" s="151">
        <f>+'[1]Ex-Africa 2026'!J809+'[1]Ex-Africa 2026'!J908+'[1]Ex-Africa 2026'!J1007+'[1]Ex-Africa 2026'!J1106</f>
        <v>0</v>
      </c>
      <c r="W14" s="224">
        <f>+'[1]Ex-Africa 2026'!L15+'[1]Ex-Africa 2026'!L114+'[1]Ex-Africa 2026'!L213+'[1]Ex-Africa 2026'!L312</f>
        <v>0</v>
      </c>
      <c r="X14" s="100">
        <f>+'[1]Ex-Africa 2026'!L412+'[1]Ex-Africa 2026'!L511+'[1]Ex-Africa 2026'!L610+'[1]Ex-Africa 2026'!L709</f>
        <v>0</v>
      </c>
      <c r="Y14" s="103">
        <f>+'[1]Ex-Africa 2026'!L809+'[1]Ex-Africa 2026'!L908+'[1]Ex-Africa 2026'!L1007+'[1]Ex-Africa 2026'!L1106</f>
        <v>0</v>
      </c>
    </row>
    <row r="15" spans="1:25" x14ac:dyDescent="0.25">
      <c r="A15" s="225" t="s">
        <v>107</v>
      </c>
      <c r="B15" s="102">
        <f>+'[1]Ex-Africa 2026'!C16+'[1]Ex-Africa 2026'!C115+'[1]Ex-Africa 2026'!C214+'[1]Ex-Africa 2026'!C313</f>
        <v>0</v>
      </c>
      <c r="C15" s="100">
        <f>+'[1]Ex-Africa 2026'!C413+'[1]Ex-Africa 2026'!C512+'[1]Ex-Africa 2026'!C611+'[1]Ex-Africa 2026'!C710</f>
        <v>0</v>
      </c>
      <c r="D15" s="103">
        <f>+'[1]Ex-Africa 2026'!C810+'[1]Ex-Africa 2026'!C909+'[1]Ex-Africa 2026'!C1008+'[1]Ex-Africa 2026'!C1107</f>
        <v>0</v>
      </c>
      <c r="E15" s="102">
        <f>+'[1]Ex-Africa 2026'!D16+'[1]Ex-Africa 2026'!D115+'[1]Ex-Africa 2026'!D214+'[1]Ex-Africa 2026'!D313</f>
        <v>0</v>
      </c>
      <c r="F15" s="100">
        <f>+'[1]Ex-Africa 2026'!D413+'[1]Ex-Africa 2026'!D512+'[1]Ex-Africa 2026'!D611+'[1]Ex-Africa 2026'!D710</f>
        <v>0</v>
      </c>
      <c r="G15" s="103">
        <f>+'[1]Ex-Africa 2026'!D810+'[1]Ex-Africa 2026'!D909+'[1]Ex-Africa 2026'!D1008+'[1]Ex-Africa 2026'!D1107</f>
        <v>0</v>
      </c>
      <c r="H15" s="102">
        <f>+'[1]Ex-Africa 2026'!E16+'[1]Ex-Africa 2026'!E115+'[1]Ex-Africa 2026'!E214+'[1]Ex-Africa 2026'!E313</f>
        <v>0</v>
      </c>
      <c r="I15" s="100">
        <f>+'[1]Ex-Africa 2026'!E413+'[1]Ex-Africa 2026'!E512+'[1]Ex-Africa 2026'!E611+'[1]Ex-Africa 2026'!E710</f>
        <v>0</v>
      </c>
      <c r="J15" s="103">
        <f>+'[1]Ex-Africa 2026'!E810+'[1]Ex-Africa 2026'!E909+'[1]Ex-Africa 2026'!E1008+'[1]Ex-Africa 2026'!E1107</f>
        <v>0</v>
      </c>
      <c r="K15" s="102">
        <f>+'[1]Ex-Africa 2026'!F16+'[1]Ex-Africa 2026'!F115+'[1]Ex-Africa 2026'!F214+'[1]Ex-Africa 2026'!F313</f>
        <v>0</v>
      </c>
      <c r="L15" s="100">
        <f>+'[1]Ex-Africa 2026'!F413+'[1]Ex-Africa 2026'!F512+'[1]Ex-Africa 2026'!F611+'[1]Ex-Africa 2026'!F710</f>
        <v>0</v>
      </c>
      <c r="M15" s="103">
        <f>+'[1]Ex-Africa 2026'!F810+'[1]Ex-Africa 2026'!F909+'[1]Ex-Africa 2026'!F1008+'[1]Ex-Africa 2026'!F1107</f>
        <v>0</v>
      </c>
      <c r="N15" s="151">
        <f>+'[1]Ex-Africa 2026'!H16+'[1]Ex-Africa 2026'!H115+'[1]Ex-Africa 2026'!H214+'[1]Ex-Africa 2026'!H313</f>
        <v>0</v>
      </c>
      <c r="O15" s="102">
        <f>+'[1]Ex-Africa 2026'!H413+'[1]Ex-Africa 2026'!H512+'[1]Ex-Africa 2026'!H611+'[1]Ex-Africa 2026'!H710</f>
        <v>0</v>
      </c>
      <c r="P15" s="103">
        <f>+'[1]Ex-Africa 2026'!H810+'[1]Ex-Africa 2026'!H909+'[1]Ex-Africa 2026'!H1008+'[1]Ex-Africa 2026'!H1107</f>
        <v>0</v>
      </c>
      <c r="Q15" s="102">
        <f>+'[1]Ex-Africa 2026'!I16+'[1]Ex-Africa 2026'!I115+'[1]Ex-Africa 2026'!I214+'[1]Ex-Africa 2026'!I313</f>
        <v>0</v>
      </c>
      <c r="R15" s="103">
        <f>+'[1]Ex-Africa 2026'!I413+'[1]Ex-Africa 2026'!I512+'[1]Ex-Africa 2026'!I611+'[1]Ex-Africa 2026'!I710</f>
        <v>0</v>
      </c>
      <c r="S15" s="151">
        <f>+'[1]Ex-Africa 2026'!I810+'[1]Ex-Africa 2026'!I909+'[1]Ex-Africa 2026'!I1008+'[1]Ex-Africa 2026'!I1107</f>
        <v>0</v>
      </c>
      <c r="T15" s="102">
        <f>+'[1]Ex-Africa 2026'!J16+'[1]Ex-Africa 2026'!J115+'[1]Ex-Africa 2026'!J214+'[1]Ex-Africa 2026'!J313</f>
        <v>0</v>
      </c>
      <c r="U15" s="103">
        <f>+'[1]Ex-Africa 2026'!J413+'[1]Ex-Africa 2026'!J512+'[1]Ex-Africa 2026'!J611+'[1]Ex-Africa 2026'!J710</f>
        <v>0</v>
      </c>
      <c r="V15" s="151">
        <f>+'[1]Ex-Africa 2026'!J810+'[1]Ex-Africa 2026'!J909+'[1]Ex-Africa 2026'!J1008+'[1]Ex-Africa 2026'!J1107</f>
        <v>0</v>
      </c>
      <c r="W15" s="224">
        <f>+'[1]Ex-Africa 2026'!L16+'[1]Ex-Africa 2026'!L115+'[1]Ex-Africa 2026'!L214+'[1]Ex-Africa 2026'!L313</f>
        <v>0</v>
      </c>
      <c r="X15" s="100">
        <f>+'[1]Ex-Africa 2026'!L413+'[1]Ex-Africa 2026'!L512+'[1]Ex-Africa 2026'!L611+'[1]Ex-Africa 2026'!L710</f>
        <v>0</v>
      </c>
      <c r="Y15" s="103">
        <f>+'[1]Ex-Africa 2026'!L810+'[1]Ex-Africa 2026'!L909+'[1]Ex-Africa 2026'!L1008+'[1]Ex-Africa 2026'!L1107</f>
        <v>0</v>
      </c>
    </row>
    <row r="16" spans="1:25" x14ac:dyDescent="0.25">
      <c r="A16" s="225" t="s">
        <v>108</v>
      </c>
      <c r="B16" s="102">
        <f>+'[1]Ex-Africa 2026'!C17+'[1]Ex-Africa 2026'!C116+'[1]Ex-Africa 2026'!C215+'[1]Ex-Africa 2026'!C314</f>
        <v>0</v>
      </c>
      <c r="C16" s="100">
        <f>+'[1]Ex-Africa 2026'!C414+'[1]Ex-Africa 2026'!C513+'[1]Ex-Africa 2026'!C612+'[1]Ex-Africa 2026'!C711</f>
        <v>0</v>
      </c>
      <c r="D16" s="103">
        <f>+'[1]Ex-Africa 2026'!C811+'[1]Ex-Africa 2026'!C910+'[1]Ex-Africa 2026'!C1009+'[1]Ex-Africa 2026'!C1108</f>
        <v>0</v>
      </c>
      <c r="E16" s="102">
        <f>+'[1]Ex-Africa 2026'!D17+'[1]Ex-Africa 2026'!D116+'[1]Ex-Africa 2026'!D215+'[1]Ex-Africa 2026'!D314</f>
        <v>0</v>
      </c>
      <c r="F16" s="100">
        <f>+'[1]Ex-Africa 2026'!D414+'[1]Ex-Africa 2026'!D513+'[1]Ex-Africa 2026'!D612+'[1]Ex-Africa 2026'!D711</f>
        <v>0</v>
      </c>
      <c r="G16" s="103">
        <f>+'[1]Ex-Africa 2026'!D811+'[1]Ex-Africa 2026'!D910+'[1]Ex-Africa 2026'!D1009+'[1]Ex-Africa 2026'!D1108</f>
        <v>0</v>
      </c>
      <c r="H16" s="102">
        <f>+'[1]Ex-Africa 2026'!E17+'[1]Ex-Africa 2026'!E116+'[1]Ex-Africa 2026'!E215+'[1]Ex-Africa 2026'!E314</f>
        <v>0</v>
      </c>
      <c r="I16" s="100">
        <f>+'[1]Ex-Africa 2026'!E414+'[1]Ex-Africa 2026'!E513+'[1]Ex-Africa 2026'!E612+'[1]Ex-Africa 2026'!E711</f>
        <v>0</v>
      </c>
      <c r="J16" s="103">
        <f>+'[1]Ex-Africa 2026'!E811+'[1]Ex-Africa 2026'!E910+'[1]Ex-Africa 2026'!E1009+'[1]Ex-Africa 2026'!E1108</f>
        <v>0</v>
      </c>
      <c r="K16" s="102">
        <f>+'[1]Ex-Africa 2026'!F17+'[1]Ex-Africa 2026'!F116+'[1]Ex-Africa 2026'!F215+'[1]Ex-Africa 2026'!F314</f>
        <v>0</v>
      </c>
      <c r="L16" s="100">
        <f>+'[1]Ex-Africa 2026'!F414+'[1]Ex-Africa 2026'!F513+'[1]Ex-Africa 2026'!F612+'[1]Ex-Africa 2026'!F711</f>
        <v>0</v>
      </c>
      <c r="M16" s="103">
        <f>+'[1]Ex-Africa 2026'!F811+'[1]Ex-Africa 2026'!F910+'[1]Ex-Africa 2026'!F1009+'[1]Ex-Africa 2026'!F1108</f>
        <v>0</v>
      </c>
      <c r="N16" s="151">
        <f>+'[1]Ex-Africa 2026'!H17+'[1]Ex-Africa 2026'!H116+'[1]Ex-Africa 2026'!H215+'[1]Ex-Africa 2026'!H314</f>
        <v>0</v>
      </c>
      <c r="O16" s="102">
        <f>+'[1]Ex-Africa 2026'!H414+'[1]Ex-Africa 2026'!H513+'[1]Ex-Africa 2026'!H612+'[1]Ex-Africa 2026'!H711</f>
        <v>0</v>
      </c>
      <c r="P16" s="103">
        <f>+'[1]Ex-Africa 2026'!H811+'[1]Ex-Africa 2026'!H910+'[1]Ex-Africa 2026'!H1009+'[1]Ex-Africa 2026'!H1108</f>
        <v>0</v>
      </c>
      <c r="Q16" s="102">
        <f>+'[1]Ex-Africa 2026'!I17+'[1]Ex-Africa 2026'!I116+'[1]Ex-Africa 2026'!I215+'[1]Ex-Africa 2026'!I314</f>
        <v>0</v>
      </c>
      <c r="R16" s="103">
        <f>+'[1]Ex-Africa 2026'!I414+'[1]Ex-Africa 2026'!I513+'[1]Ex-Africa 2026'!I612+'[1]Ex-Africa 2026'!I711</f>
        <v>0</v>
      </c>
      <c r="S16" s="151">
        <f>+'[1]Ex-Africa 2026'!I811+'[1]Ex-Africa 2026'!I910+'[1]Ex-Africa 2026'!I1009+'[1]Ex-Africa 2026'!I1108</f>
        <v>0</v>
      </c>
      <c r="T16" s="102">
        <f>+'[1]Ex-Africa 2026'!J17+'[1]Ex-Africa 2026'!J116+'[1]Ex-Africa 2026'!J215+'[1]Ex-Africa 2026'!J314</f>
        <v>0</v>
      </c>
      <c r="U16" s="103">
        <f>+'[1]Ex-Africa 2026'!J414+'[1]Ex-Africa 2026'!J513+'[1]Ex-Africa 2026'!J612+'[1]Ex-Africa 2026'!J711</f>
        <v>0</v>
      </c>
      <c r="V16" s="151">
        <f>+'[1]Ex-Africa 2026'!J811+'[1]Ex-Africa 2026'!J910+'[1]Ex-Africa 2026'!J1009+'[1]Ex-Africa 2026'!J1108</f>
        <v>0</v>
      </c>
      <c r="W16" s="224">
        <f>+'[1]Ex-Africa 2026'!L17+'[1]Ex-Africa 2026'!L116+'[1]Ex-Africa 2026'!L215+'[1]Ex-Africa 2026'!L314</f>
        <v>0</v>
      </c>
      <c r="X16" s="100">
        <f>+'[1]Ex-Africa 2026'!L414+'[1]Ex-Africa 2026'!L513+'[1]Ex-Africa 2026'!L612+'[1]Ex-Africa 2026'!L711</f>
        <v>0</v>
      </c>
      <c r="Y16" s="103">
        <f>+'[1]Ex-Africa 2026'!L811+'[1]Ex-Africa 2026'!L910+'[1]Ex-Africa 2026'!L1009+'[1]Ex-Africa 2026'!L1108</f>
        <v>0</v>
      </c>
    </row>
    <row r="17" spans="1:25" x14ac:dyDescent="0.25">
      <c r="A17" s="225" t="s">
        <v>109</v>
      </c>
      <c r="B17" s="102">
        <f>+'[1]Ex-Africa 2026'!C18+'[1]Ex-Africa 2026'!C117+'[1]Ex-Africa 2026'!C216+'[1]Ex-Africa 2026'!C315</f>
        <v>0</v>
      </c>
      <c r="C17" s="100">
        <f>+'[1]Ex-Africa 2026'!C415+'[1]Ex-Africa 2026'!C514+'[1]Ex-Africa 2026'!C613+'[1]Ex-Africa 2026'!C712</f>
        <v>0</v>
      </c>
      <c r="D17" s="103">
        <f>+'[1]Ex-Africa 2026'!C812+'[1]Ex-Africa 2026'!C911+'[1]Ex-Africa 2026'!C1010+'[1]Ex-Africa 2026'!C1109</f>
        <v>0</v>
      </c>
      <c r="E17" s="102">
        <f>+'[1]Ex-Africa 2026'!D18+'[1]Ex-Africa 2026'!D117+'[1]Ex-Africa 2026'!D216+'[1]Ex-Africa 2026'!D315</f>
        <v>0</v>
      </c>
      <c r="F17" s="100">
        <f>+'[1]Ex-Africa 2026'!D415+'[1]Ex-Africa 2026'!D514+'[1]Ex-Africa 2026'!D613+'[1]Ex-Africa 2026'!D712</f>
        <v>0</v>
      </c>
      <c r="G17" s="103">
        <f>+'[1]Ex-Africa 2026'!D812+'[1]Ex-Africa 2026'!D911+'[1]Ex-Africa 2026'!D1010+'[1]Ex-Africa 2026'!D1109</f>
        <v>0</v>
      </c>
      <c r="H17" s="102">
        <f>+'[1]Ex-Africa 2026'!E18+'[1]Ex-Africa 2026'!E117+'[1]Ex-Africa 2026'!E216+'[1]Ex-Africa 2026'!E315</f>
        <v>0</v>
      </c>
      <c r="I17" s="100">
        <f>+'[1]Ex-Africa 2026'!E415+'[1]Ex-Africa 2026'!E514+'[1]Ex-Africa 2026'!E613+'[1]Ex-Africa 2026'!E712</f>
        <v>0</v>
      </c>
      <c r="J17" s="103">
        <f>+'[1]Ex-Africa 2026'!E812+'[1]Ex-Africa 2026'!E911+'[1]Ex-Africa 2026'!E1010+'[1]Ex-Africa 2026'!E1109</f>
        <v>0</v>
      </c>
      <c r="K17" s="102">
        <f>+'[1]Ex-Africa 2026'!F18+'[1]Ex-Africa 2026'!F117+'[1]Ex-Africa 2026'!F216+'[1]Ex-Africa 2026'!F315</f>
        <v>0</v>
      </c>
      <c r="L17" s="100">
        <f>+'[1]Ex-Africa 2026'!F415+'[1]Ex-Africa 2026'!F514+'[1]Ex-Africa 2026'!F613+'[1]Ex-Africa 2026'!F712</f>
        <v>0</v>
      </c>
      <c r="M17" s="103">
        <f>+'[1]Ex-Africa 2026'!F812+'[1]Ex-Africa 2026'!F911+'[1]Ex-Africa 2026'!F1010+'[1]Ex-Africa 2026'!F1109</f>
        <v>0</v>
      </c>
      <c r="N17" s="151">
        <f>+'[1]Ex-Africa 2026'!H18+'[1]Ex-Africa 2026'!H117+'[1]Ex-Africa 2026'!H216+'[1]Ex-Africa 2026'!H315</f>
        <v>0</v>
      </c>
      <c r="O17" s="102">
        <f>+'[1]Ex-Africa 2026'!H415+'[1]Ex-Africa 2026'!H514+'[1]Ex-Africa 2026'!H613+'[1]Ex-Africa 2026'!H712</f>
        <v>0</v>
      </c>
      <c r="P17" s="103">
        <f>+'[1]Ex-Africa 2026'!H812+'[1]Ex-Africa 2026'!H911+'[1]Ex-Africa 2026'!H1010+'[1]Ex-Africa 2026'!H1109</f>
        <v>0</v>
      </c>
      <c r="Q17" s="102">
        <f>+'[1]Ex-Africa 2026'!I18+'[1]Ex-Africa 2026'!I117+'[1]Ex-Africa 2026'!I216+'[1]Ex-Africa 2026'!I315</f>
        <v>0</v>
      </c>
      <c r="R17" s="103">
        <f>+'[1]Ex-Africa 2026'!I415+'[1]Ex-Africa 2026'!I514+'[1]Ex-Africa 2026'!I613+'[1]Ex-Africa 2026'!I712</f>
        <v>0</v>
      </c>
      <c r="S17" s="151">
        <f>+'[1]Ex-Africa 2026'!I812+'[1]Ex-Africa 2026'!I911+'[1]Ex-Africa 2026'!I1010+'[1]Ex-Africa 2026'!I1109</f>
        <v>0</v>
      </c>
      <c r="T17" s="102">
        <f>+'[1]Ex-Africa 2026'!J18+'[1]Ex-Africa 2026'!J117+'[1]Ex-Africa 2026'!J216+'[1]Ex-Africa 2026'!J315</f>
        <v>0</v>
      </c>
      <c r="U17" s="103">
        <f>+'[1]Ex-Africa 2026'!J415+'[1]Ex-Africa 2026'!J514+'[1]Ex-Africa 2026'!J613+'[1]Ex-Africa 2026'!J712</f>
        <v>0</v>
      </c>
      <c r="V17" s="151">
        <f>+'[1]Ex-Africa 2026'!J812+'[1]Ex-Africa 2026'!J911+'[1]Ex-Africa 2026'!J1010+'[1]Ex-Africa 2026'!J1109</f>
        <v>0</v>
      </c>
      <c r="W17" s="224">
        <f>+'[1]Ex-Africa 2026'!L18+'[1]Ex-Africa 2026'!L117+'[1]Ex-Africa 2026'!L216+'[1]Ex-Africa 2026'!L315</f>
        <v>1800</v>
      </c>
      <c r="X17" s="100">
        <f>+'[1]Ex-Africa 2026'!L415+'[1]Ex-Africa 2026'!L514+'[1]Ex-Africa 2026'!L613+'[1]Ex-Africa 2026'!L712</f>
        <v>0</v>
      </c>
      <c r="Y17" s="103">
        <f>+'[1]Ex-Africa 2026'!L812+'[1]Ex-Africa 2026'!L911+'[1]Ex-Africa 2026'!L1010+'[1]Ex-Africa 2026'!L1109</f>
        <v>0</v>
      </c>
    </row>
    <row r="18" spans="1:25" x14ac:dyDescent="0.25">
      <c r="A18" s="225" t="s">
        <v>110</v>
      </c>
      <c r="B18" s="102">
        <f>+'[1]Ex-Africa 2026'!C19+'[1]Ex-Africa 2026'!C118+'[1]Ex-Africa 2026'!C217+'[1]Ex-Africa 2026'!C316</f>
        <v>0</v>
      </c>
      <c r="C18" s="100">
        <f>+'[1]Ex-Africa 2026'!C416+'[1]Ex-Africa 2026'!C515+'[1]Ex-Africa 2026'!C614+'[1]Ex-Africa 2026'!C713</f>
        <v>0</v>
      </c>
      <c r="D18" s="103">
        <f>+'[1]Ex-Africa 2026'!C813+'[1]Ex-Africa 2026'!C912+'[1]Ex-Africa 2026'!C1011+'[1]Ex-Africa 2026'!C1110</f>
        <v>0</v>
      </c>
      <c r="E18" s="102">
        <f>+'[1]Ex-Africa 2026'!D19+'[1]Ex-Africa 2026'!D118+'[1]Ex-Africa 2026'!D217+'[1]Ex-Africa 2026'!D316</f>
        <v>0</v>
      </c>
      <c r="F18" s="100">
        <f>+'[1]Ex-Africa 2026'!D416+'[1]Ex-Africa 2026'!D515+'[1]Ex-Africa 2026'!D614+'[1]Ex-Africa 2026'!D713</f>
        <v>0</v>
      </c>
      <c r="G18" s="103">
        <f>+'[1]Ex-Africa 2026'!D813+'[1]Ex-Africa 2026'!D912+'[1]Ex-Africa 2026'!D1011+'[1]Ex-Africa 2026'!D1110</f>
        <v>0</v>
      </c>
      <c r="H18" s="102">
        <f>+'[1]Ex-Africa 2026'!E19+'[1]Ex-Africa 2026'!E118+'[1]Ex-Africa 2026'!E217+'[1]Ex-Africa 2026'!E316</f>
        <v>0</v>
      </c>
      <c r="I18" s="100">
        <f>+'[1]Ex-Africa 2026'!E416+'[1]Ex-Africa 2026'!E515+'[1]Ex-Africa 2026'!E614+'[1]Ex-Africa 2026'!E713</f>
        <v>0</v>
      </c>
      <c r="J18" s="103">
        <f>+'[1]Ex-Africa 2026'!E813+'[1]Ex-Africa 2026'!E912+'[1]Ex-Africa 2026'!E1011+'[1]Ex-Africa 2026'!E1110</f>
        <v>0</v>
      </c>
      <c r="K18" s="102">
        <f>+'[1]Ex-Africa 2026'!F19+'[1]Ex-Africa 2026'!F118+'[1]Ex-Africa 2026'!F217+'[1]Ex-Africa 2026'!F316</f>
        <v>0</v>
      </c>
      <c r="L18" s="100">
        <f>+'[1]Ex-Africa 2026'!F416+'[1]Ex-Africa 2026'!F515+'[1]Ex-Africa 2026'!F614+'[1]Ex-Africa 2026'!F713</f>
        <v>0</v>
      </c>
      <c r="M18" s="103">
        <f>+'[1]Ex-Africa 2026'!F813+'[1]Ex-Africa 2026'!F912+'[1]Ex-Africa 2026'!F1011+'[1]Ex-Africa 2026'!F1110</f>
        <v>0</v>
      </c>
      <c r="N18" s="151">
        <f>+'[1]Ex-Africa 2026'!H19+'[1]Ex-Africa 2026'!H118+'[1]Ex-Africa 2026'!H217+'[1]Ex-Africa 2026'!H316</f>
        <v>0</v>
      </c>
      <c r="O18" s="102">
        <f>+'[1]Ex-Africa 2026'!H416+'[1]Ex-Africa 2026'!H515+'[1]Ex-Africa 2026'!H614+'[1]Ex-Africa 2026'!H713</f>
        <v>0</v>
      </c>
      <c r="P18" s="103">
        <f>+'[1]Ex-Africa 2026'!H813+'[1]Ex-Africa 2026'!H912+'[1]Ex-Africa 2026'!H1011+'[1]Ex-Africa 2026'!H1110</f>
        <v>0</v>
      </c>
      <c r="Q18" s="102">
        <f>+'[1]Ex-Africa 2026'!I19+'[1]Ex-Africa 2026'!I118+'[1]Ex-Africa 2026'!I217+'[1]Ex-Africa 2026'!I316</f>
        <v>0</v>
      </c>
      <c r="R18" s="103">
        <f>+'[1]Ex-Africa 2026'!I416+'[1]Ex-Africa 2026'!I515+'[1]Ex-Africa 2026'!I614+'[1]Ex-Africa 2026'!I713</f>
        <v>0</v>
      </c>
      <c r="S18" s="151">
        <f>+'[1]Ex-Africa 2026'!I813+'[1]Ex-Africa 2026'!I912+'[1]Ex-Africa 2026'!I1011+'[1]Ex-Africa 2026'!I1110</f>
        <v>0</v>
      </c>
      <c r="T18" s="102">
        <f>+'[1]Ex-Africa 2026'!J19+'[1]Ex-Africa 2026'!J118+'[1]Ex-Africa 2026'!J217+'[1]Ex-Africa 2026'!J316</f>
        <v>0</v>
      </c>
      <c r="U18" s="103">
        <f>+'[1]Ex-Africa 2026'!J416+'[1]Ex-Africa 2026'!J515+'[1]Ex-Africa 2026'!J614+'[1]Ex-Africa 2026'!J713</f>
        <v>0</v>
      </c>
      <c r="V18" s="151">
        <f>+'[1]Ex-Africa 2026'!J813+'[1]Ex-Africa 2026'!J912+'[1]Ex-Africa 2026'!J1011+'[1]Ex-Africa 2026'!J1110</f>
        <v>0</v>
      </c>
      <c r="W18" s="224">
        <f>+'[1]Ex-Africa 2026'!L19+'[1]Ex-Africa 2026'!L118+'[1]Ex-Africa 2026'!L217+'[1]Ex-Africa 2026'!L316</f>
        <v>0</v>
      </c>
      <c r="X18" s="100">
        <f>+'[1]Ex-Africa 2026'!L416+'[1]Ex-Africa 2026'!L515+'[1]Ex-Africa 2026'!L614+'[1]Ex-Africa 2026'!L713</f>
        <v>0</v>
      </c>
      <c r="Y18" s="103">
        <f>+'[1]Ex-Africa 2026'!L813+'[1]Ex-Africa 2026'!L912+'[1]Ex-Africa 2026'!L1011+'[1]Ex-Africa 2026'!L1110</f>
        <v>0</v>
      </c>
    </row>
    <row r="19" spans="1:25" x14ac:dyDescent="0.25">
      <c r="A19" s="225" t="s">
        <v>111</v>
      </c>
      <c r="B19" s="102">
        <f>+'[1]Ex-Africa 2026'!C20+'[1]Ex-Africa 2026'!C119+'[1]Ex-Africa 2026'!C218+'[1]Ex-Africa 2026'!C317</f>
        <v>0</v>
      </c>
      <c r="C19" s="100">
        <f>+'[1]Ex-Africa 2026'!C417+'[1]Ex-Africa 2026'!C516+'[1]Ex-Africa 2026'!C615+'[1]Ex-Africa 2026'!C714</f>
        <v>0</v>
      </c>
      <c r="D19" s="103">
        <f>+'[1]Ex-Africa 2026'!C814+'[1]Ex-Africa 2026'!C913+'[1]Ex-Africa 2026'!C1012+'[1]Ex-Africa 2026'!C1111</f>
        <v>0</v>
      </c>
      <c r="E19" s="102">
        <f>+'[1]Ex-Africa 2026'!D20+'[1]Ex-Africa 2026'!D119+'[1]Ex-Africa 2026'!D218+'[1]Ex-Africa 2026'!D317</f>
        <v>0</v>
      </c>
      <c r="F19" s="100">
        <f>+'[1]Ex-Africa 2026'!D417+'[1]Ex-Africa 2026'!D516+'[1]Ex-Africa 2026'!D615+'[1]Ex-Africa 2026'!D714</f>
        <v>0</v>
      </c>
      <c r="G19" s="103">
        <f>+'[1]Ex-Africa 2026'!D814+'[1]Ex-Africa 2026'!D913+'[1]Ex-Africa 2026'!D1012+'[1]Ex-Africa 2026'!D1111</f>
        <v>0</v>
      </c>
      <c r="H19" s="102">
        <f>+'[1]Ex-Africa 2026'!E20+'[1]Ex-Africa 2026'!E119+'[1]Ex-Africa 2026'!E218+'[1]Ex-Africa 2026'!E317</f>
        <v>0</v>
      </c>
      <c r="I19" s="100">
        <f>+'[1]Ex-Africa 2026'!E417+'[1]Ex-Africa 2026'!E516+'[1]Ex-Africa 2026'!E615+'[1]Ex-Africa 2026'!E714</f>
        <v>0</v>
      </c>
      <c r="J19" s="103">
        <f>+'[1]Ex-Africa 2026'!E814+'[1]Ex-Africa 2026'!E913+'[1]Ex-Africa 2026'!E1012+'[1]Ex-Africa 2026'!E1111</f>
        <v>0</v>
      </c>
      <c r="K19" s="102">
        <f>+'[1]Ex-Africa 2026'!F20+'[1]Ex-Africa 2026'!F119+'[1]Ex-Africa 2026'!F218+'[1]Ex-Africa 2026'!F317</f>
        <v>0</v>
      </c>
      <c r="L19" s="100">
        <f>+'[1]Ex-Africa 2026'!F417+'[1]Ex-Africa 2026'!F516+'[1]Ex-Africa 2026'!F615+'[1]Ex-Africa 2026'!F714</f>
        <v>0</v>
      </c>
      <c r="M19" s="103">
        <f>+'[1]Ex-Africa 2026'!F814+'[1]Ex-Africa 2026'!F913+'[1]Ex-Africa 2026'!F1012+'[1]Ex-Africa 2026'!F1111</f>
        <v>0</v>
      </c>
      <c r="N19" s="151">
        <f>+'[1]Ex-Africa 2026'!H20+'[1]Ex-Africa 2026'!H119+'[1]Ex-Africa 2026'!H218+'[1]Ex-Africa 2026'!H317</f>
        <v>0</v>
      </c>
      <c r="O19" s="102">
        <f>+'[1]Ex-Africa 2026'!H417+'[1]Ex-Africa 2026'!H516+'[1]Ex-Africa 2026'!H615+'[1]Ex-Africa 2026'!H714</f>
        <v>0</v>
      </c>
      <c r="P19" s="103">
        <f>+'[1]Ex-Africa 2026'!H814+'[1]Ex-Africa 2026'!H913+'[1]Ex-Africa 2026'!H1012+'[1]Ex-Africa 2026'!H1111</f>
        <v>0</v>
      </c>
      <c r="Q19" s="102">
        <f>+'[1]Ex-Africa 2026'!I20+'[1]Ex-Africa 2026'!I119+'[1]Ex-Africa 2026'!I218+'[1]Ex-Africa 2026'!I317</f>
        <v>0</v>
      </c>
      <c r="R19" s="103">
        <f>+'[1]Ex-Africa 2026'!I417+'[1]Ex-Africa 2026'!I516+'[1]Ex-Africa 2026'!I615+'[1]Ex-Africa 2026'!I714</f>
        <v>0</v>
      </c>
      <c r="S19" s="151">
        <f>+'[1]Ex-Africa 2026'!I814+'[1]Ex-Africa 2026'!I913+'[1]Ex-Africa 2026'!I1012+'[1]Ex-Africa 2026'!I1111</f>
        <v>0</v>
      </c>
      <c r="T19" s="102">
        <f>+'[1]Ex-Africa 2026'!J20+'[1]Ex-Africa 2026'!J119+'[1]Ex-Africa 2026'!J218+'[1]Ex-Africa 2026'!J317</f>
        <v>0</v>
      </c>
      <c r="U19" s="103">
        <f>+'[1]Ex-Africa 2026'!J417+'[1]Ex-Africa 2026'!J516+'[1]Ex-Africa 2026'!J615+'[1]Ex-Africa 2026'!J714</f>
        <v>0</v>
      </c>
      <c r="V19" s="151">
        <f>+'[1]Ex-Africa 2026'!J814+'[1]Ex-Africa 2026'!J913+'[1]Ex-Africa 2026'!J1012+'[1]Ex-Africa 2026'!J1111</f>
        <v>0</v>
      </c>
      <c r="W19" s="224">
        <f>+'[1]Ex-Africa 2026'!L20+'[1]Ex-Africa 2026'!L119+'[1]Ex-Africa 2026'!L218+'[1]Ex-Africa 2026'!L317</f>
        <v>0</v>
      </c>
      <c r="X19" s="100">
        <f>+'[1]Ex-Africa 2026'!L417+'[1]Ex-Africa 2026'!L516+'[1]Ex-Africa 2026'!L615+'[1]Ex-Africa 2026'!L714</f>
        <v>0</v>
      </c>
      <c r="Y19" s="103">
        <f>+'[1]Ex-Africa 2026'!L814+'[1]Ex-Africa 2026'!L913+'[1]Ex-Africa 2026'!L1012+'[1]Ex-Africa 2026'!L1111</f>
        <v>0</v>
      </c>
    </row>
    <row r="20" spans="1:25" x14ac:dyDescent="0.25">
      <c r="A20" s="225" t="s">
        <v>112</v>
      </c>
      <c r="B20" s="102">
        <f>+'[1]Ex-Africa 2026'!C21+'[1]Ex-Africa 2026'!C120+'[1]Ex-Africa 2026'!C219+'[1]Ex-Africa 2026'!C318</f>
        <v>0</v>
      </c>
      <c r="C20" s="100">
        <f>+'[1]Ex-Africa 2026'!C418+'[1]Ex-Africa 2026'!C517+'[1]Ex-Africa 2026'!C616+'[1]Ex-Africa 2026'!C715</f>
        <v>0</v>
      </c>
      <c r="D20" s="103">
        <f>+'[1]Ex-Africa 2026'!C815+'[1]Ex-Africa 2026'!C914+'[1]Ex-Africa 2026'!C1013+'[1]Ex-Africa 2026'!C1112</f>
        <v>0</v>
      </c>
      <c r="E20" s="102">
        <f>+'[1]Ex-Africa 2026'!D21+'[1]Ex-Africa 2026'!D120+'[1]Ex-Africa 2026'!D219+'[1]Ex-Africa 2026'!D318</f>
        <v>0</v>
      </c>
      <c r="F20" s="100">
        <f>+'[1]Ex-Africa 2026'!D418+'[1]Ex-Africa 2026'!D517+'[1]Ex-Africa 2026'!D616+'[1]Ex-Africa 2026'!D715</f>
        <v>0</v>
      </c>
      <c r="G20" s="103">
        <f>+'[1]Ex-Africa 2026'!D815+'[1]Ex-Africa 2026'!D914+'[1]Ex-Africa 2026'!D1013+'[1]Ex-Africa 2026'!D1112</f>
        <v>0</v>
      </c>
      <c r="H20" s="102">
        <f>+'[1]Ex-Africa 2026'!E21+'[1]Ex-Africa 2026'!E120+'[1]Ex-Africa 2026'!E219+'[1]Ex-Africa 2026'!E318</f>
        <v>0</v>
      </c>
      <c r="I20" s="100">
        <f>+'[1]Ex-Africa 2026'!E418+'[1]Ex-Africa 2026'!E517+'[1]Ex-Africa 2026'!E616+'[1]Ex-Africa 2026'!E715</f>
        <v>0</v>
      </c>
      <c r="J20" s="103">
        <f>+'[1]Ex-Africa 2026'!E815+'[1]Ex-Africa 2026'!E914+'[1]Ex-Africa 2026'!E1013+'[1]Ex-Africa 2026'!E1112</f>
        <v>0</v>
      </c>
      <c r="K20" s="102">
        <f>+'[1]Ex-Africa 2026'!F21+'[1]Ex-Africa 2026'!F120+'[1]Ex-Africa 2026'!F219+'[1]Ex-Africa 2026'!F318</f>
        <v>0</v>
      </c>
      <c r="L20" s="100">
        <f>+'[1]Ex-Africa 2026'!F418+'[1]Ex-Africa 2026'!F517+'[1]Ex-Africa 2026'!F616+'[1]Ex-Africa 2026'!F715</f>
        <v>0</v>
      </c>
      <c r="M20" s="103">
        <f>+'[1]Ex-Africa 2026'!F815+'[1]Ex-Africa 2026'!F914+'[1]Ex-Africa 2026'!F1013+'[1]Ex-Africa 2026'!F1112</f>
        <v>0</v>
      </c>
      <c r="N20" s="151">
        <f>+'[1]Ex-Africa 2026'!H21+'[1]Ex-Africa 2026'!H120+'[1]Ex-Africa 2026'!H219+'[1]Ex-Africa 2026'!H318</f>
        <v>0</v>
      </c>
      <c r="O20" s="102">
        <f>+'[1]Ex-Africa 2026'!H418+'[1]Ex-Africa 2026'!H517+'[1]Ex-Africa 2026'!H616+'[1]Ex-Africa 2026'!H715</f>
        <v>0</v>
      </c>
      <c r="P20" s="103">
        <f>+'[1]Ex-Africa 2026'!H815+'[1]Ex-Africa 2026'!H914+'[1]Ex-Africa 2026'!H1013+'[1]Ex-Africa 2026'!H1112</f>
        <v>0</v>
      </c>
      <c r="Q20" s="102">
        <f>+'[1]Ex-Africa 2026'!I21+'[1]Ex-Africa 2026'!I120+'[1]Ex-Africa 2026'!I219+'[1]Ex-Africa 2026'!I318</f>
        <v>0</v>
      </c>
      <c r="R20" s="103">
        <f>+'[1]Ex-Africa 2026'!I418+'[1]Ex-Africa 2026'!I517+'[1]Ex-Africa 2026'!I616+'[1]Ex-Africa 2026'!I715</f>
        <v>0</v>
      </c>
      <c r="S20" s="151">
        <f>+'[1]Ex-Africa 2026'!I815+'[1]Ex-Africa 2026'!I914+'[1]Ex-Africa 2026'!I1013+'[1]Ex-Africa 2026'!I1112</f>
        <v>0</v>
      </c>
      <c r="T20" s="102">
        <f>+'[1]Ex-Africa 2026'!J21+'[1]Ex-Africa 2026'!J120+'[1]Ex-Africa 2026'!J219+'[1]Ex-Africa 2026'!J318</f>
        <v>0</v>
      </c>
      <c r="U20" s="103">
        <f>+'[1]Ex-Africa 2026'!J418+'[1]Ex-Africa 2026'!J517+'[1]Ex-Africa 2026'!J616+'[1]Ex-Africa 2026'!J715</f>
        <v>0</v>
      </c>
      <c r="V20" s="151">
        <f>+'[1]Ex-Africa 2026'!J815+'[1]Ex-Africa 2026'!J914+'[1]Ex-Africa 2026'!J1013+'[1]Ex-Africa 2026'!J1112</f>
        <v>0</v>
      </c>
      <c r="W20" s="224">
        <f>+'[1]Ex-Africa 2026'!L21+'[1]Ex-Africa 2026'!L120+'[1]Ex-Africa 2026'!L219+'[1]Ex-Africa 2026'!L318</f>
        <v>30899</v>
      </c>
      <c r="X20" s="100">
        <f>+'[1]Ex-Africa 2026'!L418+'[1]Ex-Africa 2026'!L517+'[1]Ex-Africa 2026'!L616+'[1]Ex-Africa 2026'!L715</f>
        <v>0</v>
      </c>
      <c r="Y20" s="103">
        <f>+'[1]Ex-Africa 2026'!L815+'[1]Ex-Africa 2026'!L914+'[1]Ex-Africa 2026'!L1013+'[1]Ex-Africa 2026'!L1112</f>
        <v>0</v>
      </c>
    </row>
    <row r="21" spans="1:25" x14ac:dyDescent="0.25">
      <c r="A21" s="225" t="s">
        <v>113</v>
      </c>
      <c r="B21" s="102">
        <f>+'[1]Ex-Africa 2026'!C22+'[1]Ex-Africa 2026'!C121+'[1]Ex-Africa 2026'!C220+'[1]Ex-Africa 2026'!C319</f>
        <v>0</v>
      </c>
      <c r="C21" s="100">
        <f>+'[1]Ex-Africa 2026'!C419+'[1]Ex-Africa 2026'!C518+'[1]Ex-Africa 2026'!C617+'[1]Ex-Africa 2026'!C716</f>
        <v>0</v>
      </c>
      <c r="D21" s="103">
        <f>+'[1]Ex-Africa 2026'!C816+'[1]Ex-Africa 2026'!C915+'[1]Ex-Africa 2026'!C1014+'[1]Ex-Africa 2026'!C1113</f>
        <v>0</v>
      </c>
      <c r="E21" s="102">
        <f>+'[1]Ex-Africa 2026'!D22+'[1]Ex-Africa 2026'!D121+'[1]Ex-Africa 2026'!D220+'[1]Ex-Africa 2026'!D319</f>
        <v>0</v>
      </c>
      <c r="F21" s="100">
        <f>+'[1]Ex-Africa 2026'!D419+'[1]Ex-Africa 2026'!D518+'[1]Ex-Africa 2026'!D617+'[1]Ex-Africa 2026'!D716</f>
        <v>0</v>
      </c>
      <c r="G21" s="103">
        <f>+'[1]Ex-Africa 2026'!D816+'[1]Ex-Africa 2026'!D915+'[1]Ex-Africa 2026'!D1014+'[1]Ex-Africa 2026'!D1113</f>
        <v>0</v>
      </c>
      <c r="H21" s="102">
        <f>+'[1]Ex-Africa 2026'!E22+'[1]Ex-Africa 2026'!E121+'[1]Ex-Africa 2026'!E220+'[1]Ex-Africa 2026'!E319</f>
        <v>0</v>
      </c>
      <c r="I21" s="100">
        <f>+'[1]Ex-Africa 2026'!E419+'[1]Ex-Africa 2026'!E518+'[1]Ex-Africa 2026'!E617+'[1]Ex-Africa 2026'!E716</f>
        <v>0</v>
      </c>
      <c r="J21" s="103">
        <f>+'[1]Ex-Africa 2026'!E816+'[1]Ex-Africa 2026'!E915+'[1]Ex-Africa 2026'!E1014+'[1]Ex-Africa 2026'!E1113</f>
        <v>0</v>
      </c>
      <c r="K21" s="102">
        <f>+'[1]Ex-Africa 2026'!F22+'[1]Ex-Africa 2026'!F121+'[1]Ex-Africa 2026'!F220+'[1]Ex-Africa 2026'!F319</f>
        <v>0</v>
      </c>
      <c r="L21" s="100">
        <f>+'[1]Ex-Africa 2026'!F419+'[1]Ex-Africa 2026'!F518+'[1]Ex-Africa 2026'!F617+'[1]Ex-Africa 2026'!F716</f>
        <v>0</v>
      </c>
      <c r="M21" s="103">
        <f>+'[1]Ex-Africa 2026'!F816+'[1]Ex-Africa 2026'!F915+'[1]Ex-Africa 2026'!F1014+'[1]Ex-Africa 2026'!F1113</f>
        <v>0</v>
      </c>
      <c r="N21" s="151">
        <f>+'[1]Ex-Africa 2026'!H22+'[1]Ex-Africa 2026'!H121+'[1]Ex-Africa 2026'!H220+'[1]Ex-Africa 2026'!H319</f>
        <v>0</v>
      </c>
      <c r="O21" s="102">
        <f>+'[1]Ex-Africa 2026'!H419+'[1]Ex-Africa 2026'!H518+'[1]Ex-Africa 2026'!H617+'[1]Ex-Africa 2026'!H716</f>
        <v>0</v>
      </c>
      <c r="P21" s="103">
        <f>+'[1]Ex-Africa 2026'!H816+'[1]Ex-Africa 2026'!H915+'[1]Ex-Africa 2026'!H1014+'[1]Ex-Africa 2026'!H1113</f>
        <v>0</v>
      </c>
      <c r="Q21" s="102">
        <f>+'[1]Ex-Africa 2026'!I22+'[1]Ex-Africa 2026'!I121+'[1]Ex-Africa 2026'!I220+'[1]Ex-Africa 2026'!I319</f>
        <v>0</v>
      </c>
      <c r="R21" s="103">
        <f>+'[1]Ex-Africa 2026'!I419+'[1]Ex-Africa 2026'!I518+'[1]Ex-Africa 2026'!I617+'[1]Ex-Africa 2026'!I716</f>
        <v>0</v>
      </c>
      <c r="S21" s="151">
        <f>+'[1]Ex-Africa 2026'!I816+'[1]Ex-Africa 2026'!I915+'[1]Ex-Africa 2026'!I1014+'[1]Ex-Africa 2026'!I1113</f>
        <v>0</v>
      </c>
      <c r="T21" s="102">
        <f>+'[1]Ex-Africa 2026'!J22+'[1]Ex-Africa 2026'!J121+'[1]Ex-Africa 2026'!J220+'[1]Ex-Africa 2026'!J319</f>
        <v>0</v>
      </c>
      <c r="U21" s="103">
        <f>+'[1]Ex-Africa 2026'!J419+'[1]Ex-Africa 2026'!J518+'[1]Ex-Africa 2026'!J617+'[1]Ex-Africa 2026'!J716</f>
        <v>0</v>
      </c>
      <c r="V21" s="151">
        <f>+'[1]Ex-Africa 2026'!J816+'[1]Ex-Africa 2026'!J915+'[1]Ex-Africa 2026'!J1014+'[1]Ex-Africa 2026'!J1113</f>
        <v>0</v>
      </c>
      <c r="W21" s="224">
        <f>+'[1]Ex-Africa 2026'!L22+'[1]Ex-Africa 2026'!L121+'[1]Ex-Africa 2026'!L220+'[1]Ex-Africa 2026'!L319</f>
        <v>0</v>
      </c>
      <c r="X21" s="100">
        <f>+'[1]Ex-Africa 2026'!L419+'[1]Ex-Africa 2026'!L518+'[1]Ex-Africa 2026'!L617+'[1]Ex-Africa 2026'!L716</f>
        <v>0</v>
      </c>
      <c r="Y21" s="103">
        <f>+'[1]Ex-Africa 2026'!L816+'[1]Ex-Africa 2026'!L915+'[1]Ex-Africa 2026'!L1014+'[1]Ex-Africa 2026'!L1113</f>
        <v>0</v>
      </c>
    </row>
    <row r="22" spans="1:25" x14ac:dyDescent="0.25">
      <c r="A22" s="225" t="s">
        <v>114</v>
      </c>
      <c r="B22" s="102">
        <f>+'[1]Ex-Africa 2026'!C23+'[1]Ex-Africa 2026'!C122+'[1]Ex-Africa 2026'!C221+'[1]Ex-Africa 2026'!C320</f>
        <v>0</v>
      </c>
      <c r="C22" s="100">
        <f>+'[1]Ex-Africa 2026'!C420+'[1]Ex-Africa 2026'!C519+'[1]Ex-Africa 2026'!C618+'[1]Ex-Africa 2026'!C717</f>
        <v>0</v>
      </c>
      <c r="D22" s="103">
        <f>+'[1]Ex-Africa 2026'!C817+'[1]Ex-Africa 2026'!C916+'[1]Ex-Africa 2026'!C1015+'[1]Ex-Africa 2026'!C1114</f>
        <v>0</v>
      </c>
      <c r="E22" s="102">
        <f>+'[1]Ex-Africa 2026'!D23+'[1]Ex-Africa 2026'!D122+'[1]Ex-Africa 2026'!D221+'[1]Ex-Africa 2026'!D320</f>
        <v>0</v>
      </c>
      <c r="F22" s="100">
        <f>+'[1]Ex-Africa 2026'!D420+'[1]Ex-Africa 2026'!D519+'[1]Ex-Africa 2026'!D618+'[1]Ex-Africa 2026'!D717</f>
        <v>0</v>
      </c>
      <c r="G22" s="103">
        <f>+'[1]Ex-Africa 2026'!D817+'[1]Ex-Africa 2026'!D916+'[1]Ex-Africa 2026'!D1015+'[1]Ex-Africa 2026'!D1114</f>
        <v>0</v>
      </c>
      <c r="H22" s="102">
        <f>+'[1]Ex-Africa 2026'!E23+'[1]Ex-Africa 2026'!E122+'[1]Ex-Africa 2026'!E221+'[1]Ex-Africa 2026'!E320</f>
        <v>0</v>
      </c>
      <c r="I22" s="100">
        <f>+'[1]Ex-Africa 2026'!E420+'[1]Ex-Africa 2026'!E519+'[1]Ex-Africa 2026'!E618+'[1]Ex-Africa 2026'!E717</f>
        <v>0</v>
      </c>
      <c r="J22" s="103">
        <f>+'[1]Ex-Africa 2026'!E817+'[1]Ex-Africa 2026'!E916+'[1]Ex-Africa 2026'!E1015+'[1]Ex-Africa 2026'!E1114</f>
        <v>0</v>
      </c>
      <c r="K22" s="102">
        <f>+'[1]Ex-Africa 2026'!F23+'[1]Ex-Africa 2026'!F122+'[1]Ex-Africa 2026'!F221+'[1]Ex-Africa 2026'!F320</f>
        <v>0</v>
      </c>
      <c r="L22" s="100">
        <f>+'[1]Ex-Africa 2026'!F420+'[1]Ex-Africa 2026'!F519+'[1]Ex-Africa 2026'!F618+'[1]Ex-Africa 2026'!F717</f>
        <v>0</v>
      </c>
      <c r="M22" s="103">
        <f>+'[1]Ex-Africa 2026'!F817+'[1]Ex-Africa 2026'!F916+'[1]Ex-Africa 2026'!F1015+'[1]Ex-Africa 2026'!F1114</f>
        <v>0</v>
      </c>
      <c r="N22" s="151">
        <f>+'[1]Ex-Africa 2026'!H23+'[1]Ex-Africa 2026'!H122+'[1]Ex-Africa 2026'!H221+'[1]Ex-Africa 2026'!H320</f>
        <v>0</v>
      </c>
      <c r="O22" s="102">
        <f>+'[1]Ex-Africa 2026'!H420+'[1]Ex-Africa 2026'!H519+'[1]Ex-Africa 2026'!H618+'[1]Ex-Africa 2026'!H717</f>
        <v>0</v>
      </c>
      <c r="P22" s="103">
        <f>+'[1]Ex-Africa 2026'!H817+'[1]Ex-Africa 2026'!H916+'[1]Ex-Africa 2026'!H1015+'[1]Ex-Africa 2026'!H1114</f>
        <v>0</v>
      </c>
      <c r="Q22" s="102">
        <f>+'[1]Ex-Africa 2026'!I23+'[1]Ex-Africa 2026'!I122+'[1]Ex-Africa 2026'!I221+'[1]Ex-Africa 2026'!I320</f>
        <v>0</v>
      </c>
      <c r="R22" s="103">
        <f>+'[1]Ex-Africa 2026'!I420+'[1]Ex-Africa 2026'!I519+'[1]Ex-Africa 2026'!I618+'[1]Ex-Africa 2026'!I717</f>
        <v>0</v>
      </c>
      <c r="S22" s="151">
        <f>+'[1]Ex-Africa 2026'!I817+'[1]Ex-Africa 2026'!I916+'[1]Ex-Africa 2026'!I1015+'[1]Ex-Africa 2026'!I1114</f>
        <v>0</v>
      </c>
      <c r="T22" s="102">
        <f>+'[1]Ex-Africa 2026'!J23+'[1]Ex-Africa 2026'!J122+'[1]Ex-Africa 2026'!J221+'[1]Ex-Africa 2026'!J320</f>
        <v>0</v>
      </c>
      <c r="U22" s="103">
        <f>+'[1]Ex-Africa 2026'!J420+'[1]Ex-Africa 2026'!J519+'[1]Ex-Africa 2026'!J618+'[1]Ex-Africa 2026'!J717</f>
        <v>0</v>
      </c>
      <c r="V22" s="151">
        <f>+'[1]Ex-Africa 2026'!J817+'[1]Ex-Africa 2026'!J916+'[1]Ex-Africa 2026'!J1015+'[1]Ex-Africa 2026'!J1114</f>
        <v>0</v>
      </c>
      <c r="W22" s="224">
        <f>+'[1]Ex-Africa 2026'!L23+'[1]Ex-Africa 2026'!L122+'[1]Ex-Africa 2026'!L221+'[1]Ex-Africa 2026'!L320</f>
        <v>0</v>
      </c>
      <c r="X22" s="100">
        <f>+'[1]Ex-Africa 2026'!L420+'[1]Ex-Africa 2026'!L519+'[1]Ex-Africa 2026'!L618+'[1]Ex-Africa 2026'!L717</f>
        <v>0</v>
      </c>
      <c r="Y22" s="103">
        <f>+'[1]Ex-Africa 2026'!L817+'[1]Ex-Africa 2026'!L916+'[1]Ex-Africa 2026'!L1015+'[1]Ex-Africa 2026'!L1114</f>
        <v>0</v>
      </c>
    </row>
    <row r="23" spans="1:25" x14ac:dyDescent="0.25">
      <c r="A23" s="225" t="s">
        <v>115</v>
      </c>
      <c r="B23" s="102">
        <f>+'[1]Ex-Africa 2026'!C24+'[1]Ex-Africa 2026'!C123+'[1]Ex-Africa 2026'!C222+'[1]Ex-Africa 2026'!C321</f>
        <v>0</v>
      </c>
      <c r="C23" s="100">
        <f>+'[1]Ex-Africa 2026'!C421+'[1]Ex-Africa 2026'!C520+'[1]Ex-Africa 2026'!C619+'[1]Ex-Africa 2026'!C718</f>
        <v>0</v>
      </c>
      <c r="D23" s="103">
        <f>+'[1]Ex-Africa 2026'!C818+'[1]Ex-Africa 2026'!C917+'[1]Ex-Africa 2026'!C1016+'[1]Ex-Africa 2026'!C1115</f>
        <v>0</v>
      </c>
      <c r="E23" s="102">
        <f>+'[1]Ex-Africa 2026'!D24+'[1]Ex-Africa 2026'!D123+'[1]Ex-Africa 2026'!D222+'[1]Ex-Africa 2026'!D321</f>
        <v>0</v>
      </c>
      <c r="F23" s="100">
        <f>+'[1]Ex-Africa 2026'!D421+'[1]Ex-Africa 2026'!D520+'[1]Ex-Africa 2026'!D619+'[1]Ex-Africa 2026'!D718</f>
        <v>0</v>
      </c>
      <c r="G23" s="103">
        <f>+'[1]Ex-Africa 2026'!D818+'[1]Ex-Africa 2026'!D917+'[1]Ex-Africa 2026'!D1016+'[1]Ex-Africa 2026'!D1115</f>
        <v>0</v>
      </c>
      <c r="H23" s="102">
        <f>+'[1]Ex-Africa 2026'!E24+'[1]Ex-Africa 2026'!E123+'[1]Ex-Africa 2026'!E222+'[1]Ex-Africa 2026'!E321</f>
        <v>0</v>
      </c>
      <c r="I23" s="100">
        <f>+'[1]Ex-Africa 2026'!E421+'[1]Ex-Africa 2026'!E520+'[1]Ex-Africa 2026'!E619+'[1]Ex-Africa 2026'!E718</f>
        <v>0</v>
      </c>
      <c r="J23" s="103">
        <f>+'[1]Ex-Africa 2026'!E818+'[1]Ex-Africa 2026'!E917+'[1]Ex-Africa 2026'!E1016+'[1]Ex-Africa 2026'!E1115</f>
        <v>0</v>
      </c>
      <c r="K23" s="102">
        <f>+'[1]Ex-Africa 2026'!F24+'[1]Ex-Africa 2026'!F123+'[1]Ex-Africa 2026'!F222+'[1]Ex-Africa 2026'!F321</f>
        <v>0</v>
      </c>
      <c r="L23" s="100">
        <f>+'[1]Ex-Africa 2026'!F421+'[1]Ex-Africa 2026'!F520+'[1]Ex-Africa 2026'!F619+'[1]Ex-Africa 2026'!F718</f>
        <v>0</v>
      </c>
      <c r="M23" s="103">
        <f>+'[1]Ex-Africa 2026'!F818+'[1]Ex-Africa 2026'!F917+'[1]Ex-Africa 2026'!F1016+'[1]Ex-Africa 2026'!F1115</f>
        <v>0</v>
      </c>
      <c r="N23" s="151">
        <f>+'[1]Ex-Africa 2026'!H24+'[1]Ex-Africa 2026'!H123+'[1]Ex-Africa 2026'!H222+'[1]Ex-Africa 2026'!H321</f>
        <v>0</v>
      </c>
      <c r="O23" s="102">
        <f>+'[1]Ex-Africa 2026'!H421+'[1]Ex-Africa 2026'!H520+'[1]Ex-Africa 2026'!H619+'[1]Ex-Africa 2026'!H718</f>
        <v>0</v>
      </c>
      <c r="P23" s="103">
        <f>+'[1]Ex-Africa 2026'!H818+'[1]Ex-Africa 2026'!H917+'[1]Ex-Africa 2026'!H1016+'[1]Ex-Africa 2026'!H1115</f>
        <v>0</v>
      </c>
      <c r="Q23" s="102">
        <f>+'[1]Ex-Africa 2026'!I24+'[1]Ex-Africa 2026'!I123+'[1]Ex-Africa 2026'!I222+'[1]Ex-Africa 2026'!I321</f>
        <v>0</v>
      </c>
      <c r="R23" s="103">
        <f>+'[1]Ex-Africa 2026'!I421+'[1]Ex-Africa 2026'!I520+'[1]Ex-Africa 2026'!I619+'[1]Ex-Africa 2026'!I718</f>
        <v>0</v>
      </c>
      <c r="S23" s="151">
        <f>+'[1]Ex-Africa 2026'!I818+'[1]Ex-Africa 2026'!I917+'[1]Ex-Africa 2026'!I1016+'[1]Ex-Africa 2026'!I1115</f>
        <v>0</v>
      </c>
      <c r="T23" s="102">
        <f>+'[1]Ex-Africa 2026'!J24+'[1]Ex-Africa 2026'!J123+'[1]Ex-Africa 2026'!J222+'[1]Ex-Africa 2026'!J321</f>
        <v>0</v>
      </c>
      <c r="U23" s="103">
        <f>+'[1]Ex-Africa 2026'!J421+'[1]Ex-Africa 2026'!J520+'[1]Ex-Africa 2026'!J619+'[1]Ex-Africa 2026'!J718</f>
        <v>0</v>
      </c>
      <c r="V23" s="151">
        <f>+'[1]Ex-Africa 2026'!J818+'[1]Ex-Africa 2026'!J917+'[1]Ex-Africa 2026'!J1016+'[1]Ex-Africa 2026'!J1115</f>
        <v>0</v>
      </c>
      <c r="W23" s="224">
        <f>+'[1]Ex-Africa 2026'!L24+'[1]Ex-Africa 2026'!L123+'[1]Ex-Africa 2026'!L222+'[1]Ex-Africa 2026'!L321</f>
        <v>0</v>
      </c>
      <c r="X23" s="100">
        <f>+'[1]Ex-Africa 2026'!L421+'[1]Ex-Africa 2026'!L520+'[1]Ex-Africa 2026'!L619+'[1]Ex-Africa 2026'!L718</f>
        <v>0</v>
      </c>
      <c r="Y23" s="103">
        <f>+'[1]Ex-Africa 2026'!L818+'[1]Ex-Africa 2026'!L917+'[1]Ex-Africa 2026'!L1016+'[1]Ex-Africa 2026'!L1115</f>
        <v>0</v>
      </c>
    </row>
    <row r="24" spans="1:25" x14ac:dyDescent="0.25">
      <c r="A24" s="225" t="s">
        <v>116</v>
      </c>
      <c r="B24" s="102">
        <f>+'[1]Ex-Africa 2026'!C25+'[1]Ex-Africa 2026'!C124+'[1]Ex-Africa 2026'!C223+'[1]Ex-Africa 2026'!C322</f>
        <v>0</v>
      </c>
      <c r="C24" s="100">
        <f>+'[1]Ex-Africa 2026'!C422+'[1]Ex-Africa 2026'!C521+'[1]Ex-Africa 2026'!C620+'[1]Ex-Africa 2026'!C719</f>
        <v>0</v>
      </c>
      <c r="D24" s="103">
        <f>+'[1]Ex-Africa 2026'!C819+'[1]Ex-Africa 2026'!C918+'[1]Ex-Africa 2026'!C1017+'[1]Ex-Africa 2026'!C1116</f>
        <v>0</v>
      </c>
      <c r="E24" s="102">
        <f>+'[1]Ex-Africa 2026'!D25+'[1]Ex-Africa 2026'!D124+'[1]Ex-Africa 2026'!D223+'[1]Ex-Africa 2026'!D322</f>
        <v>0</v>
      </c>
      <c r="F24" s="100">
        <f>+'[1]Ex-Africa 2026'!D422+'[1]Ex-Africa 2026'!D521+'[1]Ex-Africa 2026'!D620+'[1]Ex-Africa 2026'!D719</f>
        <v>0</v>
      </c>
      <c r="G24" s="103">
        <f>+'[1]Ex-Africa 2026'!D819+'[1]Ex-Africa 2026'!D918+'[1]Ex-Africa 2026'!D1017+'[1]Ex-Africa 2026'!D1116</f>
        <v>0</v>
      </c>
      <c r="H24" s="102">
        <f>+'[1]Ex-Africa 2026'!E25+'[1]Ex-Africa 2026'!E124+'[1]Ex-Africa 2026'!E223+'[1]Ex-Africa 2026'!E322</f>
        <v>0</v>
      </c>
      <c r="I24" s="100">
        <f>+'[1]Ex-Africa 2026'!E422+'[1]Ex-Africa 2026'!E521+'[1]Ex-Africa 2026'!E620+'[1]Ex-Africa 2026'!E719</f>
        <v>0</v>
      </c>
      <c r="J24" s="103">
        <f>+'[1]Ex-Africa 2026'!E819+'[1]Ex-Africa 2026'!E918+'[1]Ex-Africa 2026'!E1017+'[1]Ex-Africa 2026'!E1116</f>
        <v>0</v>
      </c>
      <c r="K24" s="102">
        <f>+'[1]Ex-Africa 2026'!F25+'[1]Ex-Africa 2026'!F124+'[1]Ex-Africa 2026'!F223+'[1]Ex-Africa 2026'!F322</f>
        <v>0</v>
      </c>
      <c r="L24" s="100">
        <f>+'[1]Ex-Africa 2026'!F422+'[1]Ex-Africa 2026'!F521+'[1]Ex-Africa 2026'!F620+'[1]Ex-Africa 2026'!F719</f>
        <v>0</v>
      </c>
      <c r="M24" s="103">
        <f>+'[1]Ex-Africa 2026'!F819+'[1]Ex-Africa 2026'!F918+'[1]Ex-Africa 2026'!F1017+'[1]Ex-Africa 2026'!F1116</f>
        <v>0</v>
      </c>
      <c r="N24" s="151">
        <f>+'[1]Ex-Africa 2026'!H25+'[1]Ex-Africa 2026'!H124+'[1]Ex-Africa 2026'!H223+'[1]Ex-Africa 2026'!H322</f>
        <v>0</v>
      </c>
      <c r="O24" s="102">
        <f>+'[1]Ex-Africa 2026'!H422+'[1]Ex-Africa 2026'!H521+'[1]Ex-Africa 2026'!H620+'[1]Ex-Africa 2026'!H719</f>
        <v>0</v>
      </c>
      <c r="P24" s="103">
        <f>+'[1]Ex-Africa 2026'!H819+'[1]Ex-Africa 2026'!H918+'[1]Ex-Africa 2026'!H1017+'[1]Ex-Africa 2026'!H1116</f>
        <v>0</v>
      </c>
      <c r="Q24" s="102">
        <f>+'[1]Ex-Africa 2026'!I25+'[1]Ex-Africa 2026'!I124+'[1]Ex-Africa 2026'!I223+'[1]Ex-Africa 2026'!I322</f>
        <v>0</v>
      </c>
      <c r="R24" s="103">
        <f>+'[1]Ex-Africa 2026'!I422+'[1]Ex-Africa 2026'!I521+'[1]Ex-Africa 2026'!I620+'[1]Ex-Africa 2026'!I719</f>
        <v>0</v>
      </c>
      <c r="S24" s="151">
        <f>+'[1]Ex-Africa 2026'!I819+'[1]Ex-Africa 2026'!I918+'[1]Ex-Africa 2026'!I1017+'[1]Ex-Africa 2026'!I1116</f>
        <v>0</v>
      </c>
      <c r="T24" s="102">
        <f>+'[1]Ex-Africa 2026'!J25+'[1]Ex-Africa 2026'!J124+'[1]Ex-Africa 2026'!J223+'[1]Ex-Africa 2026'!J322</f>
        <v>0</v>
      </c>
      <c r="U24" s="103">
        <f>+'[1]Ex-Africa 2026'!J422+'[1]Ex-Africa 2026'!J521+'[1]Ex-Africa 2026'!J620+'[1]Ex-Africa 2026'!J719</f>
        <v>0</v>
      </c>
      <c r="V24" s="151">
        <f>+'[1]Ex-Africa 2026'!J819+'[1]Ex-Africa 2026'!J918+'[1]Ex-Africa 2026'!J1017+'[1]Ex-Africa 2026'!J1116</f>
        <v>0</v>
      </c>
      <c r="W24" s="224">
        <f>+'[1]Ex-Africa 2026'!L25+'[1]Ex-Africa 2026'!L124+'[1]Ex-Africa 2026'!L223+'[1]Ex-Africa 2026'!L322</f>
        <v>0</v>
      </c>
      <c r="X24" s="100">
        <f>+'[1]Ex-Africa 2026'!L422+'[1]Ex-Africa 2026'!L521+'[1]Ex-Africa 2026'!L620+'[1]Ex-Africa 2026'!L719</f>
        <v>20000</v>
      </c>
      <c r="Y24" s="103">
        <f>+'[1]Ex-Africa 2026'!L819+'[1]Ex-Africa 2026'!L918+'[1]Ex-Africa 2026'!L1017+'[1]Ex-Africa 2026'!L1116</f>
        <v>0</v>
      </c>
    </row>
    <row r="25" spans="1:25" x14ac:dyDescent="0.25">
      <c r="A25" s="225" t="s">
        <v>117</v>
      </c>
      <c r="B25" s="102">
        <f>+'[1]Ex-Africa 2026'!C26+'[1]Ex-Africa 2026'!C125+'[1]Ex-Africa 2026'!C224+'[1]Ex-Africa 2026'!C323</f>
        <v>0</v>
      </c>
      <c r="C25" s="100">
        <f>+'[1]Ex-Africa 2026'!C423+'[1]Ex-Africa 2026'!C522+'[1]Ex-Africa 2026'!C621+'[1]Ex-Africa 2026'!C720</f>
        <v>0</v>
      </c>
      <c r="D25" s="103">
        <f>+'[1]Ex-Africa 2026'!C820+'[1]Ex-Africa 2026'!C919+'[1]Ex-Africa 2026'!C1018+'[1]Ex-Africa 2026'!C1117</f>
        <v>0</v>
      </c>
      <c r="E25" s="102">
        <f>+'[1]Ex-Africa 2026'!D26+'[1]Ex-Africa 2026'!D125+'[1]Ex-Africa 2026'!D224+'[1]Ex-Africa 2026'!D323</f>
        <v>0</v>
      </c>
      <c r="F25" s="100">
        <f>+'[1]Ex-Africa 2026'!D423+'[1]Ex-Africa 2026'!D522+'[1]Ex-Africa 2026'!D621+'[1]Ex-Africa 2026'!D720</f>
        <v>0</v>
      </c>
      <c r="G25" s="103">
        <f>+'[1]Ex-Africa 2026'!D820+'[1]Ex-Africa 2026'!D919+'[1]Ex-Africa 2026'!D1018+'[1]Ex-Africa 2026'!D1117</f>
        <v>0</v>
      </c>
      <c r="H25" s="102">
        <f>+'[1]Ex-Africa 2026'!E26+'[1]Ex-Africa 2026'!E125+'[1]Ex-Africa 2026'!E224+'[1]Ex-Africa 2026'!E323</f>
        <v>0</v>
      </c>
      <c r="I25" s="100">
        <f>+'[1]Ex-Africa 2026'!E423+'[1]Ex-Africa 2026'!E522+'[1]Ex-Africa 2026'!E621+'[1]Ex-Africa 2026'!E720</f>
        <v>0</v>
      </c>
      <c r="J25" s="103">
        <f>+'[1]Ex-Africa 2026'!E820+'[1]Ex-Africa 2026'!E919+'[1]Ex-Africa 2026'!E1018+'[1]Ex-Africa 2026'!E1117</f>
        <v>0</v>
      </c>
      <c r="K25" s="102">
        <f>+'[1]Ex-Africa 2026'!F26+'[1]Ex-Africa 2026'!F125+'[1]Ex-Africa 2026'!F224+'[1]Ex-Africa 2026'!F323</f>
        <v>0</v>
      </c>
      <c r="L25" s="100">
        <f>+'[1]Ex-Africa 2026'!F423+'[1]Ex-Africa 2026'!F522+'[1]Ex-Africa 2026'!F621+'[1]Ex-Africa 2026'!F720</f>
        <v>0</v>
      </c>
      <c r="M25" s="103">
        <f>+'[1]Ex-Africa 2026'!F820+'[1]Ex-Africa 2026'!F919+'[1]Ex-Africa 2026'!F1018+'[1]Ex-Africa 2026'!F1117</f>
        <v>0</v>
      </c>
      <c r="N25" s="151">
        <f>+'[1]Ex-Africa 2026'!H26+'[1]Ex-Africa 2026'!H125+'[1]Ex-Africa 2026'!H224+'[1]Ex-Africa 2026'!H323</f>
        <v>0</v>
      </c>
      <c r="O25" s="102">
        <f>+'[1]Ex-Africa 2026'!H423+'[1]Ex-Africa 2026'!H522+'[1]Ex-Africa 2026'!H621+'[1]Ex-Africa 2026'!H720</f>
        <v>0</v>
      </c>
      <c r="P25" s="103">
        <f>+'[1]Ex-Africa 2026'!H820+'[1]Ex-Africa 2026'!H919+'[1]Ex-Africa 2026'!H1018+'[1]Ex-Africa 2026'!H1117</f>
        <v>0</v>
      </c>
      <c r="Q25" s="102">
        <f>+'[1]Ex-Africa 2026'!I26+'[1]Ex-Africa 2026'!I125+'[1]Ex-Africa 2026'!I224+'[1]Ex-Africa 2026'!I323</f>
        <v>0</v>
      </c>
      <c r="R25" s="103">
        <f>+'[1]Ex-Africa 2026'!I423+'[1]Ex-Africa 2026'!I522+'[1]Ex-Africa 2026'!I621+'[1]Ex-Africa 2026'!I720</f>
        <v>0</v>
      </c>
      <c r="S25" s="151">
        <f>+'[1]Ex-Africa 2026'!I820+'[1]Ex-Africa 2026'!I919+'[1]Ex-Africa 2026'!I1018+'[1]Ex-Africa 2026'!I1117</f>
        <v>0</v>
      </c>
      <c r="T25" s="102">
        <f>+'[1]Ex-Africa 2026'!J26+'[1]Ex-Africa 2026'!J125+'[1]Ex-Africa 2026'!J224+'[1]Ex-Africa 2026'!J323</f>
        <v>0</v>
      </c>
      <c r="U25" s="103">
        <f>+'[1]Ex-Africa 2026'!J423+'[1]Ex-Africa 2026'!J522+'[1]Ex-Africa 2026'!J621+'[1]Ex-Africa 2026'!J720</f>
        <v>0</v>
      </c>
      <c r="V25" s="151">
        <f>+'[1]Ex-Africa 2026'!J820+'[1]Ex-Africa 2026'!J919+'[1]Ex-Africa 2026'!J1018+'[1]Ex-Africa 2026'!J1117</f>
        <v>0</v>
      </c>
      <c r="W25" s="224">
        <f>+'[1]Ex-Africa 2026'!L26+'[1]Ex-Africa 2026'!L125+'[1]Ex-Africa 2026'!L224+'[1]Ex-Africa 2026'!L323</f>
        <v>0</v>
      </c>
      <c r="X25" s="100">
        <f>+'[1]Ex-Africa 2026'!L423+'[1]Ex-Africa 2026'!L522+'[1]Ex-Africa 2026'!L621+'[1]Ex-Africa 2026'!L720</f>
        <v>0</v>
      </c>
      <c r="Y25" s="103">
        <f>+'[1]Ex-Africa 2026'!L820+'[1]Ex-Africa 2026'!L919+'[1]Ex-Africa 2026'!L1018+'[1]Ex-Africa 2026'!L1117</f>
        <v>0</v>
      </c>
    </row>
    <row r="26" spans="1:25" x14ac:dyDescent="0.25">
      <c r="A26" s="225" t="s">
        <v>118</v>
      </c>
      <c r="B26" s="102">
        <f>+'[1]Ex-Africa 2026'!C27+'[1]Ex-Africa 2026'!C126+'[1]Ex-Africa 2026'!C225+'[1]Ex-Africa 2026'!C324</f>
        <v>0</v>
      </c>
      <c r="C26" s="100">
        <f>+'[1]Ex-Africa 2026'!C424+'[1]Ex-Africa 2026'!C523+'[1]Ex-Africa 2026'!C622+'[1]Ex-Africa 2026'!C721</f>
        <v>0</v>
      </c>
      <c r="D26" s="103">
        <f>+'[1]Ex-Africa 2026'!C821+'[1]Ex-Africa 2026'!C920+'[1]Ex-Africa 2026'!C1019+'[1]Ex-Africa 2026'!C1118</f>
        <v>0</v>
      </c>
      <c r="E26" s="102">
        <f>+'[1]Ex-Africa 2026'!D27+'[1]Ex-Africa 2026'!D126+'[1]Ex-Africa 2026'!D225+'[1]Ex-Africa 2026'!D324</f>
        <v>0</v>
      </c>
      <c r="F26" s="100">
        <f>+'[1]Ex-Africa 2026'!D424+'[1]Ex-Africa 2026'!D523+'[1]Ex-Africa 2026'!D622+'[1]Ex-Africa 2026'!D721</f>
        <v>0</v>
      </c>
      <c r="G26" s="103">
        <f>+'[1]Ex-Africa 2026'!D821+'[1]Ex-Africa 2026'!D920+'[1]Ex-Africa 2026'!D1019+'[1]Ex-Africa 2026'!D1118</f>
        <v>0</v>
      </c>
      <c r="H26" s="102">
        <f>+'[1]Ex-Africa 2026'!E27+'[1]Ex-Africa 2026'!E126+'[1]Ex-Africa 2026'!E225+'[1]Ex-Africa 2026'!E324</f>
        <v>0</v>
      </c>
      <c r="I26" s="100">
        <f>+'[1]Ex-Africa 2026'!E424+'[1]Ex-Africa 2026'!E523+'[1]Ex-Africa 2026'!E622+'[1]Ex-Africa 2026'!E721</f>
        <v>0</v>
      </c>
      <c r="J26" s="103">
        <f>+'[1]Ex-Africa 2026'!E821+'[1]Ex-Africa 2026'!E920+'[1]Ex-Africa 2026'!E1019+'[1]Ex-Africa 2026'!E1118</f>
        <v>0</v>
      </c>
      <c r="K26" s="102">
        <f>+'[1]Ex-Africa 2026'!F27+'[1]Ex-Africa 2026'!F126+'[1]Ex-Africa 2026'!F225+'[1]Ex-Africa 2026'!F324</f>
        <v>0</v>
      </c>
      <c r="L26" s="100">
        <f>+'[1]Ex-Africa 2026'!F424+'[1]Ex-Africa 2026'!F523+'[1]Ex-Africa 2026'!F622+'[1]Ex-Africa 2026'!F721</f>
        <v>0</v>
      </c>
      <c r="M26" s="103">
        <f>+'[1]Ex-Africa 2026'!F821+'[1]Ex-Africa 2026'!F920+'[1]Ex-Africa 2026'!F1019+'[1]Ex-Africa 2026'!F1118</f>
        <v>0</v>
      </c>
      <c r="N26" s="151">
        <f>+'[1]Ex-Africa 2026'!H27+'[1]Ex-Africa 2026'!H126+'[1]Ex-Africa 2026'!H225+'[1]Ex-Africa 2026'!H324</f>
        <v>0</v>
      </c>
      <c r="O26" s="102">
        <f>+'[1]Ex-Africa 2026'!H424+'[1]Ex-Africa 2026'!H523+'[1]Ex-Africa 2026'!H622+'[1]Ex-Africa 2026'!H721</f>
        <v>0</v>
      </c>
      <c r="P26" s="103">
        <f>+'[1]Ex-Africa 2026'!H821+'[1]Ex-Africa 2026'!H920+'[1]Ex-Africa 2026'!H1019+'[1]Ex-Africa 2026'!H1118</f>
        <v>0</v>
      </c>
      <c r="Q26" s="102">
        <f>+'[1]Ex-Africa 2026'!I27+'[1]Ex-Africa 2026'!I126+'[1]Ex-Africa 2026'!I225+'[1]Ex-Africa 2026'!I324</f>
        <v>0</v>
      </c>
      <c r="R26" s="103">
        <f>+'[1]Ex-Africa 2026'!I424+'[1]Ex-Africa 2026'!I523+'[1]Ex-Africa 2026'!I622+'[1]Ex-Africa 2026'!I721</f>
        <v>0</v>
      </c>
      <c r="S26" s="151">
        <f>+'[1]Ex-Africa 2026'!I821+'[1]Ex-Africa 2026'!I920+'[1]Ex-Africa 2026'!I1019+'[1]Ex-Africa 2026'!I1118</f>
        <v>0</v>
      </c>
      <c r="T26" s="102">
        <f>+'[1]Ex-Africa 2026'!J27+'[1]Ex-Africa 2026'!J126+'[1]Ex-Africa 2026'!J225+'[1]Ex-Africa 2026'!J324</f>
        <v>0</v>
      </c>
      <c r="U26" s="103">
        <f>+'[1]Ex-Africa 2026'!J424+'[1]Ex-Africa 2026'!J523+'[1]Ex-Africa 2026'!J622+'[1]Ex-Africa 2026'!J721</f>
        <v>0</v>
      </c>
      <c r="V26" s="151">
        <f>+'[1]Ex-Africa 2026'!J821+'[1]Ex-Africa 2026'!J920+'[1]Ex-Africa 2026'!J1019+'[1]Ex-Africa 2026'!J1118</f>
        <v>0</v>
      </c>
      <c r="W26" s="224">
        <f>+'[1]Ex-Africa 2026'!L27+'[1]Ex-Africa 2026'!L126+'[1]Ex-Africa 2026'!L225+'[1]Ex-Africa 2026'!L324</f>
        <v>0</v>
      </c>
      <c r="X26" s="100">
        <f>+'[1]Ex-Africa 2026'!L424+'[1]Ex-Africa 2026'!L523+'[1]Ex-Africa 2026'!L622+'[1]Ex-Africa 2026'!L721</f>
        <v>0</v>
      </c>
      <c r="Y26" s="103">
        <f>+'[1]Ex-Africa 2026'!L821+'[1]Ex-Africa 2026'!L920+'[1]Ex-Africa 2026'!L1019+'[1]Ex-Africa 2026'!L1118</f>
        <v>0</v>
      </c>
    </row>
    <row r="27" spans="1:25" x14ac:dyDescent="0.25">
      <c r="A27" s="225" t="s">
        <v>119</v>
      </c>
      <c r="B27" s="102">
        <f>+'[1]Ex-Africa 2026'!C28+'[1]Ex-Africa 2026'!C127+'[1]Ex-Africa 2026'!C226+'[1]Ex-Africa 2026'!C325</f>
        <v>0</v>
      </c>
      <c r="C27" s="100">
        <f>+'[1]Ex-Africa 2026'!C425+'[1]Ex-Africa 2026'!C524+'[1]Ex-Africa 2026'!C623+'[1]Ex-Africa 2026'!C722</f>
        <v>0</v>
      </c>
      <c r="D27" s="103">
        <f>+'[1]Ex-Africa 2026'!C822+'[1]Ex-Africa 2026'!C921+'[1]Ex-Africa 2026'!C1020+'[1]Ex-Africa 2026'!C1119</f>
        <v>0</v>
      </c>
      <c r="E27" s="102">
        <f>+'[1]Ex-Africa 2026'!D28+'[1]Ex-Africa 2026'!D127+'[1]Ex-Africa 2026'!D226+'[1]Ex-Africa 2026'!D325</f>
        <v>0</v>
      </c>
      <c r="F27" s="100">
        <f>+'[1]Ex-Africa 2026'!D425+'[1]Ex-Africa 2026'!D524+'[1]Ex-Africa 2026'!D623+'[1]Ex-Africa 2026'!D722</f>
        <v>0</v>
      </c>
      <c r="G27" s="103">
        <f>+'[1]Ex-Africa 2026'!D822+'[1]Ex-Africa 2026'!D921+'[1]Ex-Africa 2026'!D1020+'[1]Ex-Africa 2026'!D1119</f>
        <v>0</v>
      </c>
      <c r="H27" s="102">
        <f>+'[1]Ex-Africa 2026'!E28+'[1]Ex-Africa 2026'!E127+'[1]Ex-Africa 2026'!E226+'[1]Ex-Africa 2026'!E325</f>
        <v>0</v>
      </c>
      <c r="I27" s="100">
        <f>+'[1]Ex-Africa 2026'!E425+'[1]Ex-Africa 2026'!E524+'[1]Ex-Africa 2026'!E623+'[1]Ex-Africa 2026'!E722</f>
        <v>0</v>
      </c>
      <c r="J27" s="103">
        <f>+'[1]Ex-Africa 2026'!E822+'[1]Ex-Africa 2026'!E921+'[1]Ex-Africa 2026'!E1020+'[1]Ex-Africa 2026'!E1119</f>
        <v>0</v>
      </c>
      <c r="K27" s="102">
        <f>+'[1]Ex-Africa 2026'!F28+'[1]Ex-Africa 2026'!F127+'[1]Ex-Africa 2026'!F226+'[1]Ex-Africa 2026'!F325</f>
        <v>0</v>
      </c>
      <c r="L27" s="100">
        <f>+'[1]Ex-Africa 2026'!F425+'[1]Ex-Africa 2026'!F524+'[1]Ex-Africa 2026'!F623+'[1]Ex-Africa 2026'!F722</f>
        <v>0</v>
      </c>
      <c r="M27" s="103">
        <f>+'[1]Ex-Africa 2026'!F822+'[1]Ex-Africa 2026'!F921+'[1]Ex-Africa 2026'!F1020+'[1]Ex-Africa 2026'!F1119</f>
        <v>0</v>
      </c>
      <c r="N27" s="151">
        <f>+'[1]Ex-Africa 2026'!H28+'[1]Ex-Africa 2026'!H127+'[1]Ex-Africa 2026'!H226+'[1]Ex-Africa 2026'!H325</f>
        <v>0</v>
      </c>
      <c r="O27" s="102">
        <f>+'[1]Ex-Africa 2026'!H425+'[1]Ex-Africa 2026'!H524+'[1]Ex-Africa 2026'!H623+'[1]Ex-Africa 2026'!H722</f>
        <v>0</v>
      </c>
      <c r="P27" s="103">
        <f>+'[1]Ex-Africa 2026'!H822+'[1]Ex-Africa 2026'!H921+'[1]Ex-Africa 2026'!H1020+'[1]Ex-Africa 2026'!H1119</f>
        <v>0</v>
      </c>
      <c r="Q27" s="102">
        <f>+'[1]Ex-Africa 2026'!I28+'[1]Ex-Africa 2026'!I127+'[1]Ex-Africa 2026'!I226+'[1]Ex-Africa 2026'!I325</f>
        <v>0</v>
      </c>
      <c r="R27" s="103">
        <f>+'[1]Ex-Africa 2026'!I425+'[1]Ex-Africa 2026'!I524+'[1]Ex-Africa 2026'!I623+'[1]Ex-Africa 2026'!I722</f>
        <v>0</v>
      </c>
      <c r="S27" s="151">
        <f>+'[1]Ex-Africa 2026'!I822+'[1]Ex-Africa 2026'!I921+'[1]Ex-Africa 2026'!I1020+'[1]Ex-Africa 2026'!I1119</f>
        <v>0</v>
      </c>
      <c r="T27" s="102">
        <f>+'[1]Ex-Africa 2026'!J28+'[1]Ex-Africa 2026'!J127+'[1]Ex-Africa 2026'!J226+'[1]Ex-Africa 2026'!J325</f>
        <v>0</v>
      </c>
      <c r="U27" s="103">
        <f>+'[1]Ex-Africa 2026'!J425+'[1]Ex-Africa 2026'!J524+'[1]Ex-Africa 2026'!J623+'[1]Ex-Africa 2026'!J722</f>
        <v>0</v>
      </c>
      <c r="V27" s="151">
        <f>+'[1]Ex-Africa 2026'!J822+'[1]Ex-Africa 2026'!J921+'[1]Ex-Africa 2026'!J1020+'[1]Ex-Africa 2026'!J1119</f>
        <v>0</v>
      </c>
      <c r="W27" s="224">
        <f>+'[1]Ex-Africa 2026'!L28+'[1]Ex-Africa 2026'!L127+'[1]Ex-Africa 2026'!L226+'[1]Ex-Africa 2026'!L325</f>
        <v>0</v>
      </c>
      <c r="X27" s="100">
        <f>+'[1]Ex-Africa 2026'!L425+'[1]Ex-Africa 2026'!L524+'[1]Ex-Africa 2026'!L623+'[1]Ex-Africa 2026'!L722</f>
        <v>0</v>
      </c>
      <c r="Y27" s="103">
        <f>+'[1]Ex-Africa 2026'!L822+'[1]Ex-Africa 2026'!L921+'[1]Ex-Africa 2026'!L1020+'[1]Ex-Africa 2026'!L1119</f>
        <v>0</v>
      </c>
    </row>
    <row r="28" spans="1:25" x14ac:dyDescent="0.25">
      <c r="A28" s="225" t="s">
        <v>120</v>
      </c>
      <c r="B28" s="102">
        <f>+'[1]Ex-Africa 2026'!C29+'[1]Ex-Africa 2026'!C128+'[1]Ex-Africa 2026'!C227+'[1]Ex-Africa 2026'!C326</f>
        <v>0</v>
      </c>
      <c r="C28" s="100">
        <f>+'[1]Ex-Africa 2026'!C426+'[1]Ex-Africa 2026'!C525+'[1]Ex-Africa 2026'!C624+'[1]Ex-Africa 2026'!C723</f>
        <v>0</v>
      </c>
      <c r="D28" s="103">
        <f>+'[1]Ex-Africa 2026'!C823+'[1]Ex-Africa 2026'!C922+'[1]Ex-Africa 2026'!C1021+'[1]Ex-Africa 2026'!C1120</f>
        <v>0</v>
      </c>
      <c r="E28" s="102">
        <f>+'[1]Ex-Africa 2026'!D29+'[1]Ex-Africa 2026'!D128+'[1]Ex-Africa 2026'!D227+'[1]Ex-Africa 2026'!D326</f>
        <v>0</v>
      </c>
      <c r="F28" s="100">
        <f>+'[1]Ex-Africa 2026'!D426+'[1]Ex-Africa 2026'!D525+'[1]Ex-Africa 2026'!D624+'[1]Ex-Africa 2026'!D723</f>
        <v>0</v>
      </c>
      <c r="G28" s="103">
        <f>+'[1]Ex-Africa 2026'!D823+'[1]Ex-Africa 2026'!D922+'[1]Ex-Africa 2026'!D1021+'[1]Ex-Africa 2026'!D1120</f>
        <v>0</v>
      </c>
      <c r="H28" s="102">
        <f>+'[1]Ex-Africa 2026'!E29+'[1]Ex-Africa 2026'!E128+'[1]Ex-Africa 2026'!E227+'[1]Ex-Africa 2026'!E326</f>
        <v>0</v>
      </c>
      <c r="I28" s="100">
        <f>+'[1]Ex-Africa 2026'!E426+'[1]Ex-Africa 2026'!E525+'[1]Ex-Africa 2026'!E624+'[1]Ex-Africa 2026'!E723</f>
        <v>0</v>
      </c>
      <c r="J28" s="103">
        <f>+'[1]Ex-Africa 2026'!E823+'[1]Ex-Africa 2026'!E922+'[1]Ex-Africa 2026'!E1021+'[1]Ex-Africa 2026'!E1120</f>
        <v>0</v>
      </c>
      <c r="K28" s="102">
        <f>+'[1]Ex-Africa 2026'!F29+'[1]Ex-Africa 2026'!F128+'[1]Ex-Africa 2026'!F227+'[1]Ex-Africa 2026'!F326</f>
        <v>0</v>
      </c>
      <c r="L28" s="100">
        <f>+'[1]Ex-Africa 2026'!F426+'[1]Ex-Africa 2026'!F525+'[1]Ex-Africa 2026'!F624+'[1]Ex-Africa 2026'!F723</f>
        <v>0</v>
      </c>
      <c r="M28" s="103">
        <f>+'[1]Ex-Africa 2026'!F823+'[1]Ex-Africa 2026'!F922+'[1]Ex-Africa 2026'!F1021+'[1]Ex-Africa 2026'!F1120</f>
        <v>0</v>
      </c>
      <c r="N28" s="151">
        <f>+'[1]Ex-Africa 2026'!H29+'[1]Ex-Africa 2026'!H128+'[1]Ex-Africa 2026'!H227+'[1]Ex-Africa 2026'!H326</f>
        <v>0</v>
      </c>
      <c r="O28" s="102">
        <f>+'[1]Ex-Africa 2026'!H426+'[1]Ex-Africa 2026'!H525+'[1]Ex-Africa 2026'!H624+'[1]Ex-Africa 2026'!H723</f>
        <v>0</v>
      </c>
      <c r="P28" s="103">
        <f>+'[1]Ex-Africa 2026'!H823+'[1]Ex-Africa 2026'!H922+'[1]Ex-Africa 2026'!H1021+'[1]Ex-Africa 2026'!H1120</f>
        <v>0</v>
      </c>
      <c r="Q28" s="102">
        <f>+'[1]Ex-Africa 2026'!I29+'[1]Ex-Africa 2026'!I128+'[1]Ex-Africa 2026'!I227+'[1]Ex-Africa 2026'!I326</f>
        <v>0</v>
      </c>
      <c r="R28" s="103">
        <f>+'[1]Ex-Africa 2026'!I426+'[1]Ex-Africa 2026'!I525+'[1]Ex-Africa 2026'!I624+'[1]Ex-Africa 2026'!I723</f>
        <v>0</v>
      </c>
      <c r="S28" s="151">
        <f>+'[1]Ex-Africa 2026'!I823+'[1]Ex-Africa 2026'!I922+'[1]Ex-Africa 2026'!I1021+'[1]Ex-Africa 2026'!I1120</f>
        <v>0</v>
      </c>
      <c r="T28" s="102">
        <f>+'[1]Ex-Africa 2026'!J29+'[1]Ex-Africa 2026'!J128+'[1]Ex-Africa 2026'!J227+'[1]Ex-Africa 2026'!J326</f>
        <v>0</v>
      </c>
      <c r="U28" s="103">
        <f>+'[1]Ex-Africa 2026'!J426+'[1]Ex-Africa 2026'!J525+'[1]Ex-Africa 2026'!J624+'[1]Ex-Africa 2026'!J723</f>
        <v>0</v>
      </c>
      <c r="V28" s="151">
        <f>+'[1]Ex-Africa 2026'!J823+'[1]Ex-Africa 2026'!J922+'[1]Ex-Africa 2026'!J1021+'[1]Ex-Africa 2026'!J1120</f>
        <v>0</v>
      </c>
      <c r="W28" s="224">
        <f>+'[1]Ex-Africa 2026'!L29+'[1]Ex-Africa 2026'!L128+'[1]Ex-Africa 2026'!L227+'[1]Ex-Africa 2026'!L326</f>
        <v>0</v>
      </c>
      <c r="X28" s="100">
        <f>+'[1]Ex-Africa 2026'!L426+'[1]Ex-Africa 2026'!L525+'[1]Ex-Africa 2026'!L624+'[1]Ex-Africa 2026'!L723</f>
        <v>0</v>
      </c>
      <c r="Y28" s="103">
        <f>+'[1]Ex-Africa 2026'!L823+'[1]Ex-Africa 2026'!L922+'[1]Ex-Africa 2026'!L1021+'[1]Ex-Africa 2026'!L1120</f>
        <v>0</v>
      </c>
    </row>
    <row r="29" spans="1:25" x14ac:dyDescent="0.25">
      <c r="A29" s="225" t="s">
        <v>121</v>
      </c>
      <c r="B29" s="102">
        <f>+'[1]Ex-Africa 2026'!C30+'[1]Ex-Africa 2026'!C129+'[1]Ex-Africa 2026'!C228+'[1]Ex-Africa 2026'!C327</f>
        <v>0</v>
      </c>
      <c r="C29" s="100">
        <f>+'[1]Ex-Africa 2026'!C427+'[1]Ex-Africa 2026'!C526+'[1]Ex-Africa 2026'!C625+'[1]Ex-Africa 2026'!C724</f>
        <v>0</v>
      </c>
      <c r="D29" s="103">
        <f>+'[1]Ex-Africa 2026'!C824+'[1]Ex-Africa 2026'!C923+'[1]Ex-Africa 2026'!C1022+'[1]Ex-Africa 2026'!C1121</f>
        <v>0</v>
      </c>
      <c r="E29" s="102">
        <f>+'[1]Ex-Africa 2026'!D30+'[1]Ex-Africa 2026'!D129+'[1]Ex-Africa 2026'!D228+'[1]Ex-Africa 2026'!D327</f>
        <v>0</v>
      </c>
      <c r="F29" s="100">
        <f>+'[1]Ex-Africa 2026'!D427+'[1]Ex-Africa 2026'!D526+'[1]Ex-Africa 2026'!D625+'[1]Ex-Africa 2026'!D724</f>
        <v>0</v>
      </c>
      <c r="G29" s="103">
        <f>+'[1]Ex-Africa 2026'!D824+'[1]Ex-Africa 2026'!D923+'[1]Ex-Africa 2026'!D1022+'[1]Ex-Africa 2026'!D1121</f>
        <v>0</v>
      </c>
      <c r="H29" s="102">
        <f>+'[1]Ex-Africa 2026'!E30+'[1]Ex-Africa 2026'!E129+'[1]Ex-Africa 2026'!E228+'[1]Ex-Africa 2026'!E327</f>
        <v>0</v>
      </c>
      <c r="I29" s="100">
        <f>+'[1]Ex-Africa 2026'!E427+'[1]Ex-Africa 2026'!E526+'[1]Ex-Africa 2026'!E625+'[1]Ex-Africa 2026'!E724</f>
        <v>0</v>
      </c>
      <c r="J29" s="103">
        <f>+'[1]Ex-Africa 2026'!E824+'[1]Ex-Africa 2026'!E923+'[1]Ex-Africa 2026'!E1022+'[1]Ex-Africa 2026'!E1121</f>
        <v>0</v>
      </c>
      <c r="K29" s="102">
        <f>+'[1]Ex-Africa 2026'!F30+'[1]Ex-Africa 2026'!F129+'[1]Ex-Africa 2026'!F228+'[1]Ex-Africa 2026'!F327</f>
        <v>0</v>
      </c>
      <c r="L29" s="100">
        <f>+'[1]Ex-Africa 2026'!F427+'[1]Ex-Africa 2026'!F526+'[1]Ex-Africa 2026'!F625+'[1]Ex-Africa 2026'!F724</f>
        <v>0</v>
      </c>
      <c r="M29" s="103">
        <f>+'[1]Ex-Africa 2026'!F824+'[1]Ex-Africa 2026'!F923+'[1]Ex-Africa 2026'!F1022+'[1]Ex-Africa 2026'!F1121</f>
        <v>0</v>
      </c>
      <c r="N29" s="151">
        <f>+'[1]Ex-Africa 2026'!H30+'[1]Ex-Africa 2026'!H129+'[1]Ex-Africa 2026'!H228+'[1]Ex-Africa 2026'!H327</f>
        <v>0</v>
      </c>
      <c r="O29" s="102">
        <f>+'[1]Ex-Africa 2026'!H427+'[1]Ex-Africa 2026'!H526+'[1]Ex-Africa 2026'!H625+'[1]Ex-Africa 2026'!H724</f>
        <v>0</v>
      </c>
      <c r="P29" s="103">
        <f>+'[1]Ex-Africa 2026'!H824+'[1]Ex-Africa 2026'!H923+'[1]Ex-Africa 2026'!H1022+'[1]Ex-Africa 2026'!H1121</f>
        <v>0</v>
      </c>
      <c r="Q29" s="102">
        <f>+'[1]Ex-Africa 2026'!I30+'[1]Ex-Africa 2026'!I129+'[1]Ex-Africa 2026'!I228+'[1]Ex-Africa 2026'!I327</f>
        <v>0</v>
      </c>
      <c r="R29" s="103">
        <f>+'[1]Ex-Africa 2026'!I427+'[1]Ex-Africa 2026'!I526+'[1]Ex-Africa 2026'!I625+'[1]Ex-Africa 2026'!I724</f>
        <v>0</v>
      </c>
      <c r="S29" s="151">
        <f>+'[1]Ex-Africa 2026'!I824+'[1]Ex-Africa 2026'!I923+'[1]Ex-Africa 2026'!I1022+'[1]Ex-Africa 2026'!I1121</f>
        <v>0</v>
      </c>
      <c r="T29" s="102">
        <f>+'[1]Ex-Africa 2026'!J30+'[1]Ex-Africa 2026'!J129+'[1]Ex-Africa 2026'!J228+'[1]Ex-Africa 2026'!J327</f>
        <v>0</v>
      </c>
      <c r="U29" s="103">
        <f>+'[1]Ex-Africa 2026'!J427+'[1]Ex-Africa 2026'!J526+'[1]Ex-Africa 2026'!J625+'[1]Ex-Africa 2026'!J724</f>
        <v>0</v>
      </c>
      <c r="V29" s="151">
        <f>+'[1]Ex-Africa 2026'!J824+'[1]Ex-Africa 2026'!J923+'[1]Ex-Africa 2026'!J1022+'[1]Ex-Africa 2026'!J1121</f>
        <v>0</v>
      </c>
      <c r="W29" s="224">
        <f>+'[1]Ex-Africa 2026'!L30+'[1]Ex-Africa 2026'!L129+'[1]Ex-Africa 2026'!L228+'[1]Ex-Africa 2026'!L327</f>
        <v>0</v>
      </c>
      <c r="X29" s="100">
        <f>+'[1]Ex-Africa 2026'!L427+'[1]Ex-Africa 2026'!L526+'[1]Ex-Africa 2026'!L625+'[1]Ex-Africa 2026'!L724</f>
        <v>0</v>
      </c>
      <c r="Y29" s="103">
        <f>+'[1]Ex-Africa 2026'!L824+'[1]Ex-Africa 2026'!L923+'[1]Ex-Africa 2026'!L1022+'[1]Ex-Africa 2026'!L1121</f>
        <v>0</v>
      </c>
    </row>
    <row r="30" spans="1:25" x14ac:dyDescent="0.25">
      <c r="A30" s="225" t="s">
        <v>122</v>
      </c>
      <c r="B30" s="102">
        <f>+'[1]Ex-Africa 2026'!C31+'[1]Ex-Africa 2026'!C130+'[1]Ex-Africa 2026'!C229+'[1]Ex-Africa 2026'!C328</f>
        <v>0</v>
      </c>
      <c r="C30" s="100">
        <f>+'[1]Ex-Africa 2026'!C428+'[1]Ex-Africa 2026'!C527+'[1]Ex-Africa 2026'!C626+'[1]Ex-Africa 2026'!C725</f>
        <v>0</v>
      </c>
      <c r="D30" s="103">
        <f>+'[1]Ex-Africa 2026'!C825+'[1]Ex-Africa 2026'!C924+'[1]Ex-Africa 2026'!C1023+'[1]Ex-Africa 2026'!C1122</f>
        <v>0</v>
      </c>
      <c r="E30" s="102">
        <f>+'[1]Ex-Africa 2026'!D31+'[1]Ex-Africa 2026'!D130+'[1]Ex-Africa 2026'!D229+'[1]Ex-Africa 2026'!D328</f>
        <v>0</v>
      </c>
      <c r="F30" s="100">
        <f>+'[1]Ex-Africa 2026'!D428+'[1]Ex-Africa 2026'!D527+'[1]Ex-Africa 2026'!D626+'[1]Ex-Africa 2026'!D725</f>
        <v>0</v>
      </c>
      <c r="G30" s="103">
        <f>+'[1]Ex-Africa 2026'!D825+'[1]Ex-Africa 2026'!D924+'[1]Ex-Africa 2026'!D1023+'[1]Ex-Africa 2026'!D1122</f>
        <v>0</v>
      </c>
      <c r="H30" s="102">
        <f>+'[1]Ex-Africa 2026'!E31+'[1]Ex-Africa 2026'!E130+'[1]Ex-Africa 2026'!E229+'[1]Ex-Africa 2026'!E328</f>
        <v>0</v>
      </c>
      <c r="I30" s="100">
        <f>+'[1]Ex-Africa 2026'!E428+'[1]Ex-Africa 2026'!E527+'[1]Ex-Africa 2026'!E626+'[1]Ex-Africa 2026'!E725</f>
        <v>0</v>
      </c>
      <c r="J30" s="103">
        <f>+'[1]Ex-Africa 2026'!E825+'[1]Ex-Africa 2026'!E924+'[1]Ex-Africa 2026'!E1023+'[1]Ex-Africa 2026'!E1122</f>
        <v>0</v>
      </c>
      <c r="K30" s="102">
        <f>+'[1]Ex-Africa 2026'!F31+'[1]Ex-Africa 2026'!F130+'[1]Ex-Africa 2026'!F229+'[1]Ex-Africa 2026'!F328</f>
        <v>0</v>
      </c>
      <c r="L30" s="100">
        <f>+'[1]Ex-Africa 2026'!F428+'[1]Ex-Africa 2026'!F527+'[1]Ex-Africa 2026'!F626+'[1]Ex-Africa 2026'!F725</f>
        <v>0</v>
      </c>
      <c r="M30" s="103">
        <f>+'[1]Ex-Africa 2026'!F825+'[1]Ex-Africa 2026'!F924+'[1]Ex-Africa 2026'!F1023+'[1]Ex-Africa 2026'!F1122</f>
        <v>0</v>
      </c>
      <c r="N30" s="151">
        <f>+'[1]Ex-Africa 2026'!H31+'[1]Ex-Africa 2026'!H130+'[1]Ex-Africa 2026'!H229+'[1]Ex-Africa 2026'!H328</f>
        <v>0</v>
      </c>
      <c r="O30" s="102">
        <f>+'[1]Ex-Africa 2026'!H428+'[1]Ex-Africa 2026'!H527+'[1]Ex-Africa 2026'!H626+'[1]Ex-Africa 2026'!H725</f>
        <v>0</v>
      </c>
      <c r="P30" s="103">
        <f>+'[1]Ex-Africa 2026'!H825+'[1]Ex-Africa 2026'!H924+'[1]Ex-Africa 2026'!H1023+'[1]Ex-Africa 2026'!H1122</f>
        <v>0</v>
      </c>
      <c r="Q30" s="102">
        <f>+'[1]Ex-Africa 2026'!I31+'[1]Ex-Africa 2026'!I130+'[1]Ex-Africa 2026'!I229+'[1]Ex-Africa 2026'!I328</f>
        <v>0</v>
      </c>
      <c r="R30" s="103">
        <f>+'[1]Ex-Africa 2026'!I428+'[1]Ex-Africa 2026'!I527+'[1]Ex-Africa 2026'!I626+'[1]Ex-Africa 2026'!I725</f>
        <v>6600</v>
      </c>
      <c r="S30" s="151">
        <f>+'[1]Ex-Africa 2026'!I825+'[1]Ex-Africa 2026'!I924+'[1]Ex-Africa 2026'!I1023+'[1]Ex-Africa 2026'!I1122</f>
        <v>0</v>
      </c>
      <c r="T30" s="102">
        <f>+'[1]Ex-Africa 2026'!J31+'[1]Ex-Africa 2026'!J130+'[1]Ex-Africa 2026'!J229+'[1]Ex-Africa 2026'!J328</f>
        <v>0</v>
      </c>
      <c r="U30" s="103">
        <f>+'[1]Ex-Africa 2026'!J428+'[1]Ex-Africa 2026'!J527+'[1]Ex-Africa 2026'!J626+'[1]Ex-Africa 2026'!J725</f>
        <v>0</v>
      </c>
      <c r="V30" s="151">
        <f>+'[1]Ex-Africa 2026'!J825+'[1]Ex-Africa 2026'!J924+'[1]Ex-Africa 2026'!J1023+'[1]Ex-Africa 2026'!J1122</f>
        <v>0</v>
      </c>
      <c r="W30" s="224">
        <f>+'[1]Ex-Africa 2026'!L31+'[1]Ex-Africa 2026'!L130+'[1]Ex-Africa 2026'!L229+'[1]Ex-Africa 2026'!L328</f>
        <v>0</v>
      </c>
      <c r="X30" s="100">
        <f>+'[1]Ex-Africa 2026'!L428+'[1]Ex-Africa 2026'!L527+'[1]Ex-Africa 2026'!L626+'[1]Ex-Africa 2026'!L725</f>
        <v>0</v>
      </c>
      <c r="Y30" s="103">
        <f>+'[1]Ex-Africa 2026'!L825+'[1]Ex-Africa 2026'!L924+'[1]Ex-Africa 2026'!L1023+'[1]Ex-Africa 2026'!L1122</f>
        <v>0</v>
      </c>
    </row>
    <row r="31" spans="1:25" x14ac:dyDescent="0.25">
      <c r="A31" s="225" t="s">
        <v>123</v>
      </c>
      <c r="B31" s="102">
        <f>+'[1]Ex-Africa 2026'!C32+'[1]Ex-Africa 2026'!C131+'[1]Ex-Africa 2026'!C230+'[1]Ex-Africa 2026'!C329</f>
        <v>0</v>
      </c>
      <c r="C31" s="100">
        <f>+'[1]Ex-Africa 2026'!C429+'[1]Ex-Africa 2026'!C528+'[1]Ex-Africa 2026'!C627+'[1]Ex-Africa 2026'!C726</f>
        <v>0</v>
      </c>
      <c r="D31" s="103">
        <f>+'[1]Ex-Africa 2026'!C826+'[1]Ex-Africa 2026'!C925+'[1]Ex-Africa 2026'!C1024+'[1]Ex-Africa 2026'!C1123</f>
        <v>0</v>
      </c>
      <c r="E31" s="102">
        <f>+'[1]Ex-Africa 2026'!D32+'[1]Ex-Africa 2026'!D131+'[1]Ex-Africa 2026'!D230+'[1]Ex-Africa 2026'!D329</f>
        <v>0</v>
      </c>
      <c r="F31" s="100">
        <f>+'[1]Ex-Africa 2026'!D429+'[1]Ex-Africa 2026'!D528+'[1]Ex-Africa 2026'!D627+'[1]Ex-Africa 2026'!D726</f>
        <v>0</v>
      </c>
      <c r="G31" s="103">
        <f>+'[1]Ex-Africa 2026'!D826+'[1]Ex-Africa 2026'!D925+'[1]Ex-Africa 2026'!D1024+'[1]Ex-Africa 2026'!D1123</f>
        <v>0</v>
      </c>
      <c r="H31" s="102">
        <f>+'[1]Ex-Africa 2026'!E32+'[1]Ex-Africa 2026'!E131+'[1]Ex-Africa 2026'!E230+'[1]Ex-Africa 2026'!E329</f>
        <v>0</v>
      </c>
      <c r="I31" s="100">
        <f>+'[1]Ex-Africa 2026'!E429+'[1]Ex-Africa 2026'!E528+'[1]Ex-Africa 2026'!E627+'[1]Ex-Africa 2026'!E726</f>
        <v>0</v>
      </c>
      <c r="J31" s="103">
        <f>+'[1]Ex-Africa 2026'!E826+'[1]Ex-Africa 2026'!E925+'[1]Ex-Africa 2026'!E1024+'[1]Ex-Africa 2026'!E1123</f>
        <v>0</v>
      </c>
      <c r="K31" s="102">
        <f>+'[1]Ex-Africa 2026'!F32+'[1]Ex-Africa 2026'!F131+'[1]Ex-Africa 2026'!F230+'[1]Ex-Africa 2026'!F329</f>
        <v>0</v>
      </c>
      <c r="L31" s="100">
        <f>+'[1]Ex-Africa 2026'!F429+'[1]Ex-Africa 2026'!F528+'[1]Ex-Africa 2026'!F627+'[1]Ex-Africa 2026'!F726</f>
        <v>0</v>
      </c>
      <c r="M31" s="103">
        <f>+'[1]Ex-Africa 2026'!F826+'[1]Ex-Africa 2026'!F925+'[1]Ex-Africa 2026'!F1024+'[1]Ex-Africa 2026'!F1123</f>
        <v>0</v>
      </c>
      <c r="N31" s="151">
        <f>+'[1]Ex-Africa 2026'!H32+'[1]Ex-Africa 2026'!H131+'[1]Ex-Africa 2026'!H230+'[1]Ex-Africa 2026'!H329</f>
        <v>0</v>
      </c>
      <c r="O31" s="102">
        <f>+'[1]Ex-Africa 2026'!H429+'[1]Ex-Africa 2026'!H528+'[1]Ex-Africa 2026'!H627+'[1]Ex-Africa 2026'!H726</f>
        <v>0</v>
      </c>
      <c r="P31" s="103">
        <f>+'[1]Ex-Africa 2026'!H826+'[1]Ex-Africa 2026'!H925+'[1]Ex-Africa 2026'!H1024+'[1]Ex-Africa 2026'!H1123</f>
        <v>0</v>
      </c>
      <c r="Q31" s="102">
        <f>+'[1]Ex-Africa 2026'!I32+'[1]Ex-Africa 2026'!I131+'[1]Ex-Africa 2026'!I230+'[1]Ex-Africa 2026'!I329</f>
        <v>0</v>
      </c>
      <c r="R31" s="103">
        <f>+'[1]Ex-Africa 2026'!I429+'[1]Ex-Africa 2026'!I528+'[1]Ex-Africa 2026'!I627+'[1]Ex-Africa 2026'!I726</f>
        <v>0</v>
      </c>
      <c r="S31" s="151">
        <f>+'[1]Ex-Africa 2026'!I826+'[1]Ex-Africa 2026'!I925+'[1]Ex-Africa 2026'!I1024+'[1]Ex-Africa 2026'!I1123</f>
        <v>0</v>
      </c>
      <c r="T31" s="102">
        <f>+'[1]Ex-Africa 2026'!J32+'[1]Ex-Africa 2026'!J131+'[1]Ex-Africa 2026'!J230+'[1]Ex-Africa 2026'!J329</f>
        <v>0</v>
      </c>
      <c r="U31" s="103">
        <f>+'[1]Ex-Africa 2026'!J429+'[1]Ex-Africa 2026'!J528+'[1]Ex-Africa 2026'!J627+'[1]Ex-Africa 2026'!J726</f>
        <v>0</v>
      </c>
      <c r="V31" s="151">
        <f>+'[1]Ex-Africa 2026'!J826+'[1]Ex-Africa 2026'!J925+'[1]Ex-Africa 2026'!J1024+'[1]Ex-Africa 2026'!J1123</f>
        <v>0</v>
      </c>
      <c r="W31" s="224">
        <f>+'[1]Ex-Africa 2026'!L32+'[1]Ex-Africa 2026'!L131+'[1]Ex-Africa 2026'!L230+'[1]Ex-Africa 2026'!L329</f>
        <v>0</v>
      </c>
      <c r="X31" s="100">
        <f>+'[1]Ex-Africa 2026'!L429+'[1]Ex-Africa 2026'!L528+'[1]Ex-Africa 2026'!L627+'[1]Ex-Africa 2026'!L726</f>
        <v>0</v>
      </c>
      <c r="Y31" s="103">
        <f>+'[1]Ex-Africa 2026'!L826+'[1]Ex-Africa 2026'!L925+'[1]Ex-Africa 2026'!L1024+'[1]Ex-Africa 2026'!L1123</f>
        <v>0</v>
      </c>
    </row>
    <row r="32" spans="1:25" x14ac:dyDescent="0.25">
      <c r="A32" s="225" t="s">
        <v>124</v>
      </c>
      <c r="B32" s="102">
        <f>+'[1]Ex-Africa 2026'!C33+'[1]Ex-Africa 2026'!C132+'[1]Ex-Africa 2026'!C231+'[1]Ex-Africa 2026'!C330</f>
        <v>0</v>
      </c>
      <c r="C32" s="100">
        <f>+'[1]Ex-Africa 2026'!C430+'[1]Ex-Africa 2026'!C529+'[1]Ex-Africa 2026'!C628+'[1]Ex-Africa 2026'!C727</f>
        <v>0</v>
      </c>
      <c r="D32" s="103">
        <f>+'[1]Ex-Africa 2026'!C827+'[1]Ex-Africa 2026'!C926+'[1]Ex-Africa 2026'!C1025+'[1]Ex-Africa 2026'!C1124</f>
        <v>0</v>
      </c>
      <c r="E32" s="102">
        <f>+'[1]Ex-Africa 2026'!D33+'[1]Ex-Africa 2026'!D132+'[1]Ex-Africa 2026'!D231+'[1]Ex-Africa 2026'!D330</f>
        <v>0</v>
      </c>
      <c r="F32" s="100">
        <f>+'[1]Ex-Africa 2026'!D430+'[1]Ex-Africa 2026'!D529+'[1]Ex-Africa 2026'!D628+'[1]Ex-Africa 2026'!D727</f>
        <v>0</v>
      </c>
      <c r="G32" s="103">
        <f>+'[1]Ex-Africa 2026'!D827+'[1]Ex-Africa 2026'!D926+'[1]Ex-Africa 2026'!D1025+'[1]Ex-Africa 2026'!D1124</f>
        <v>0</v>
      </c>
      <c r="H32" s="102">
        <f>+'[1]Ex-Africa 2026'!E33+'[1]Ex-Africa 2026'!E132+'[1]Ex-Africa 2026'!E231+'[1]Ex-Africa 2026'!E330</f>
        <v>0</v>
      </c>
      <c r="I32" s="100">
        <f>+'[1]Ex-Africa 2026'!E430+'[1]Ex-Africa 2026'!E529+'[1]Ex-Africa 2026'!E628+'[1]Ex-Africa 2026'!E727</f>
        <v>0</v>
      </c>
      <c r="J32" s="103">
        <f>+'[1]Ex-Africa 2026'!E827+'[1]Ex-Africa 2026'!E926+'[1]Ex-Africa 2026'!E1025+'[1]Ex-Africa 2026'!E1124</f>
        <v>0</v>
      </c>
      <c r="K32" s="102">
        <f>+'[1]Ex-Africa 2026'!F33+'[1]Ex-Africa 2026'!F132+'[1]Ex-Africa 2026'!F231+'[1]Ex-Africa 2026'!F330</f>
        <v>0</v>
      </c>
      <c r="L32" s="100">
        <f>+'[1]Ex-Africa 2026'!F430+'[1]Ex-Africa 2026'!F529+'[1]Ex-Africa 2026'!F628+'[1]Ex-Africa 2026'!F727</f>
        <v>0</v>
      </c>
      <c r="M32" s="103">
        <f>+'[1]Ex-Africa 2026'!F827+'[1]Ex-Africa 2026'!F926+'[1]Ex-Africa 2026'!F1025+'[1]Ex-Africa 2026'!F1124</f>
        <v>0</v>
      </c>
      <c r="N32" s="151">
        <f>+'[1]Ex-Africa 2026'!H33+'[1]Ex-Africa 2026'!H132+'[1]Ex-Africa 2026'!H231+'[1]Ex-Africa 2026'!H330</f>
        <v>0</v>
      </c>
      <c r="O32" s="102">
        <f>+'[1]Ex-Africa 2026'!H430+'[1]Ex-Africa 2026'!H529+'[1]Ex-Africa 2026'!H628+'[1]Ex-Africa 2026'!H727</f>
        <v>0</v>
      </c>
      <c r="P32" s="103">
        <f>+'[1]Ex-Africa 2026'!H827+'[1]Ex-Africa 2026'!H926+'[1]Ex-Africa 2026'!H1025+'[1]Ex-Africa 2026'!H1124</f>
        <v>0</v>
      </c>
      <c r="Q32" s="102">
        <f>+'[1]Ex-Africa 2026'!I33+'[1]Ex-Africa 2026'!I132+'[1]Ex-Africa 2026'!I231+'[1]Ex-Africa 2026'!I330</f>
        <v>0</v>
      </c>
      <c r="R32" s="103">
        <f>+'[1]Ex-Africa 2026'!I430+'[1]Ex-Africa 2026'!I529+'[1]Ex-Africa 2026'!I628+'[1]Ex-Africa 2026'!I727</f>
        <v>0</v>
      </c>
      <c r="S32" s="151">
        <f>+'[1]Ex-Africa 2026'!I827+'[1]Ex-Africa 2026'!I926+'[1]Ex-Africa 2026'!I1025+'[1]Ex-Africa 2026'!I1124</f>
        <v>0</v>
      </c>
      <c r="T32" s="102">
        <f>+'[1]Ex-Africa 2026'!J33+'[1]Ex-Africa 2026'!J132+'[1]Ex-Africa 2026'!J231+'[1]Ex-Africa 2026'!J330</f>
        <v>0</v>
      </c>
      <c r="U32" s="103">
        <f>+'[1]Ex-Africa 2026'!J430+'[1]Ex-Africa 2026'!J529+'[1]Ex-Africa 2026'!J628+'[1]Ex-Africa 2026'!J727</f>
        <v>0</v>
      </c>
      <c r="V32" s="151">
        <f>+'[1]Ex-Africa 2026'!J827+'[1]Ex-Africa 2026'!J926+'[1]Ex-Africa 2026'!J1025+'[1]Ex-Africa 2026'!J1124</f>
        <v>0</v>
      </c>
      <c r="W32" s="224">
        <f>+'[1]Ex-Africa 2026'!L33+'[1]Ex-Africa 2026'!L132+'[1]Ex-Africa 2026'!L231+'[1]Ex-Africa 2026'!L330</f>
        <v>0</v>
      </c>
      <c r="X32" s="100">
        <f>+'[1]Ex-Africa 2026'!L430+'[1]Ex-Africa 2026'!L529+'[1]Ex-Africa 2026'!L628+'[1]Ex-Africa 2026'!L727</f>
        <v>0</v>
      </c>
      <c r="Y32" s="103">
        <f>+'[1]Ex-Africa 2026'!L827+'[1]Ex-Africa 2026'!L926+'[1]Ex-Africa 2026'!L1025+'[1]Ex-Africa 2026'!L1124</f>
        <v>0</v>
      </c>
    </row>
    <row r="33" spans="1:25" x14ac:dyDescent="0.25">
      <c r="A33" s="225" t="s">
        <v>125</v>
      </c>
      <c r="B33" s="102">
        <f>+'[1]Ex-Africa 2026'!C34+'[1]Ex-Africa 2026'!C133+'[1]Ex-Africa 2026'!C232+'[1]Ex-Africa 2026'!C331</f>
        <v>0</v>
      </c>
      <c r="C33" s="100">
        <f>+'[1]Ex-Africa 2026'!C431+'[1]Ex-Africa 2026'!C530+'[1]Ex-Africa 2026'!C629+'[1]Ex-Africa 2026'!C728</f>
        <v>0</v>
      </c>
      <c r="D33" s="103">
        <f>+'[1]Ex-Africa 2026'!C828+'[1]Ex-Africa 2026'!C927+'[1]Ex-Africa 2026'!C1026+'[1]Ex-Africa 2026'!C1125</f>
        <v>0</v>
      </c>
      <c r="E33" s="102">
        <f>+'[1]Ex-Africa 2026'!D34+'[1]Ex-Africa 2026'!D133+'[1]Ex-Africa 2026'!D232+'[1]Ex-Africa 2026'!D331</f>
        <v>0</v>
      </c>
      <c r="F33" s="100">
        <f>+'[1]Ex-Africa 2026'!D431+'[1]Ex-Africa 2026'!D530+'[1]Ex-Africa 2026'!D629+'[1]Ex-Africa 2026'!D728</f>
        <v>0</v>
      </c>
      <c r="G33" s="103">
        <f>+'[1]Ex-Africa 2026'!D828+'[1]Ex-Africa 2026'!D927+'[1]Ex-Africa 2026'!D1026+'[1]Ex-Africa 2026'!D1125</f>
        <v>0</v>
      </c>
      <c r="H33" s="102">
        <f>+'[1]Ex-Africa 2026'!E34+'[1]Ex-Africa 2026'!E133+'[1]Ex-Africa 2026'!E232+'[1]Ex-Africa 2026'!E331</f>
        <v>0</v>
      </c>
      <c r="I33" s="100">
        <f>+'[1]Ex-Africa 2026'!E431+'[1]Ex-Africa 2026'!E530+'[1]Ex-Africa 2026'!E629+'[1]Ex-Africa 2026'!E728</f>
        <v>0</v>
      </c>
      <c r="J33" s="103">
        <f>+'[1]Ex-Africa 2026'!E828+'[1]Ex-Africa 2026'!E927+'[1]Ex-Africa 2026'!E1026+'[1]Ex-Africa 2026'!E1125</f>
        <v>0</v>
      </c>
      <c r="K33" s="102">
        <f>+'[1]Ex-Africa 2026'!F34+'[1]Ex-Africa 2026'!F133+'[1]Ex-Africa 2026'!F232+'[1]Ex-Africa 2026'!F331</f>
        <v>0</v>
      </c>
      <c r="L33" s="100">
        <f>+'[1]Ex-Africa 2026'!F431+'[1]Ex-Africa 2026'!F530+'[1]Ex-Africa 2026'!F629+'[1]Ex-Africa 2026'!F728</f>
        <v>0</v>
      </c>
      <c r="M33" s="103">
        <f>+'[1]Ex-Africa 2026'!F828+'[1]Ex-Africa 2026'!F927+'[1]Ex-Africa 2026'!F1026+'[1]Ex-Africa 2026'!F1125</f>
        <v>0</v>
      </c>
      <c r="N33" s="151">
        <f>+'[1]Ex-Africa 2026'!H34+'[1]Ex-Africa 2026'!H133+'[1]Ex-Africa 2026'!H232+'[1]Ex-Africa 2026'!H331</f>
        <v>0</v>
      </c>
      <c r="O33" s="102">
        <f>+'[1]Ex-Africa 2026'!H431+'[1]Ex-Africa 2026'!H530+'[1]Ex-Africa 2026'!H629+'[1]Ex-Africa 2026'!H728</f>
        <v>0</v>
      </c>
      <c r="P33" s="103">
        <f>+'[1]Ex-Africa 2026'!H828+'[1]Ex-Africa 2026'!H927+'[1]Ex-Africa 2026'!H1026+'[1]Ex-Africa 2026'!H1125</f>
        <v>0</v>
      </c>
      <c r="Q33" s="102">
        <f>+'[1]Ex-Africa 2026'!I34+'[1]Ex-Africa 2026'!I133+'[1]Ex-Africa 2026'!I232+'[1]Ex-Africa 2026'!I331</f>
        <v>0</v>
      </c>
      <c r="R33" s="103">
        <f>+'[1]Ex-Africa 2026'!I431+'[1]Ex-Africa 2026'!I530+'[1]Ex-Africa 2026'!I629+'[1]Ex-Africa 2026'!I728</f>
        <v>0</v>
      </c>
      <c r="S33" s="151">
        <f>+'[1]Ex-Africa 2026'!I828+'[1]Ex-Africa 2026'!I927+'[1]Ex-Africa 2026'!I1026+'[1]Ex-Africa 2026'!I1125</f>
        <v>0</v>
      </c>
      <c r="T33" s="102">
        <f>+'[1]Ex-Africa 2026'!J34+'[1]Ex-Africa 2026'!J133+'[1]Ex-Africa 2026'!J232+'[1]Ex-Africa 2026'!J331</f>
        <v>0</v>
      </c>
      <c r="U33" s="103">
        <f>+'[1]Ex-Africa 2026'!J431+'[1]Ex-Africa 2026'!J530+'[1]Ex-Africa 2026'!J629+'[1]Ex-Africa 2026'!J728</f>
        <v>0</v>
      </c>
      <c r="V33" s="151">
        <f>+'[1]Ex-Africa 2026'!J828+'[1]Ex-Africa 2026'!J927+'[1]Ex-Africa 2026'!J1026+'[1]Ex-Africa 2026'!J1125</f>
        <v>0</v>
      </c>
      <c r="W33" s="224">
        <f>+'[1]Ex-Africa 2026'!L34+'[1]Ex-Africa 2026'!L133+'[1]Ex-Africa 2026'!L232+'[1]Ex-Africa 2026'!L331</f>
        <v>0</v>
      </c>
      <c r="X33" s="100">
        <f>+'[1]Ex-Africa 2026'!L431+'[1]Ex-Africa 2026'!L530+'[1]Ex-Africa 2026'!L629+'[1]Ex-Africa 2026'!L728</f>
        <v>0</v>
      </c>
      <c r="Y33" s="103">
        <f>+'[1]Ex-Africa 2026'!L828+'[1]Ex-Africa 2026'!L927+'[1]Ex-Africa 2026'!L1026+'[1]Ex-Africa 2026'!L1125</f>
        <v>0</v>
      </c>
    </row>
    <row r="34" spans="1:25" x14ac:dyDescent="0.25">
      <c r="A34" s="225" t="s">
        <v>126</v>
      </c>
      <c r="B34" s="102">
        <f>+'[1]Ex-Africa 2026'!C35+'[1]Ex-Africa 2026'!C134+'[1]Ex-Africa 2026'!C233+'[1]Ex-Africa 2026'!C332</f>
        <v>0</v>
      </c>
      <c r="C34" s="100">
        <f>+'[1]Ex-Africa 2026'!C432+'[1]Ex-Africa 2026'!C531+'[1]Ex-Africa 2026'!C630+'[1]Ex-Africa 2026'!C729</f>
        <v>0</v>
      </c>
      <c r="D34" s="103">
        <f>+'[1]Ex-Africa 2026'!C829+'[1]Ex-Africa 2026'!C928+'[1]Ex-Africa 2026'!C1027+'[1]Ex-Africa 2026'!C1126</f>
        <v>0</v>
      </c>
      <c r="E34" s="102">
        <f>+'[1]Ex-Africa 2026'!D35+'[1]Ex-Africa 2026'!D134+'[1]Ex-Africa 2026'!D233+'[1]Ex-Africa 2026'!D332</f>
        <v>0</v>
      </c>
      <c r="F34" s="100">
        <f>+'[1]Ex-Africa 2026'!D432+'[1]Ex-Africa 2026'!D531+'[1]Ex-Africa 2026'!D630+'[1]Ex-Africa 2026'!D729</f>
        <v>0</v>
      </c>
      <c r="G34" s="103">
        <f>+'[1]Ex-Africa 2026'!D829+'[1]Ex-Africa 2026'!D928+'[1]Ex-Africa 2026'!D1027+'[1]Ex-Africa 2026'!D1126</f>
        <v>0</v>
      </c>
      <c r="H34" s="102">
        <f>+'[1]Ex-Africa 2026'!E35+'[1]Ex-Africa 2026'!E134+'[1]Ex-Africa 2026'!E233+'[1]Ex-Africa 2026'!E332</f>
        <v>0</v>
      </c>
      <c r="I34" s="100">
        <f>+'[1]Ex-Africa 2026'!E432+'[1]Ex-Africa 2026'!E531+'[1]Ex-Africa 2026'!E630+'[1]Ex-Africa 2026'!E729</f>
        <v>0</v>
      </c>
      <c r="J34" s="103">
        <f>+'[1]Ex-Africa 2026'!E829+'[1]Ex-Africa 2026'!E928+'[1]Ex-Africa 2026'!E1027+'[1]Ex-Africa 2026'!E1126</f>
        <v>0</v>
      </c>
      <c r="K34" s="102">
        <f>+'[1]Ex-Africa 2026'!F35+'[1]Ex-Africa 2026'!F134+'[1]Ex-Africa 2026'!F233+'[1]Ex-Africa 2026'!F332</f>
        <v>0</v>
      </c>
      <c r="L34" s="100">
        <f>+'[1]Ex-Africa 2026'!F432+'[1]Ex-Africa 2026'!F531+'[1]Ex-Africa 2026'!F630+'[1]Ex-Africa 2026'!F729</f>
        <v>0</v>
      </c>
      <c r="M34" s="103">
        <f>+'[1]Ex-Africa 2026'!F829+'[1]Ex-Africa 2026'!F928+'[1]Ex-Africa 2026'!F1027+'[1]Ex-Africa 2026'!F1126</f>
        <v>0</v>
      </c>
      <c r="N34" s="151">
        <f>+'[1]Ex-Africa 2026'!H35+'[1]Ex-Africa 2026'!H134+'[1]Ex-Africa 2026'!H233+'[1]Ex-Africa 2026'!H332</f>
        <v>0</v>
      </c>
      <c r="O34" s="102">
        <f>+'[1]Ex-Africa 2026'!H432+'[1]Ex-Africa 2026'!H531+'[1]Ex-Africa 2026'!H630+'[1]Ex-Africa 2026'!H729</f>
        <v>0</v>
      </c>
      <c r="P34" s="103">
        <f>+'[1]Ex-Africa 2026'!H829+'[1]Ex-Africa 2026'!H928+'[1]Ex-Africa 2026'!H1027+'[1]Ex-Africa 2026'!H1126</f>
        <v>0</v>
      </c>
      <c r="Q34" s="102">
        <f>+'[1]Ex-Africa 2026'!I35+'[1]Ex-Africa 2026'!I134+'[1]Ex-Africa 2026'!I233+'[1]Ex-Africa 2026'!I332</f>
        <v>0</v>
      </c>
      <c r="R34" s="103">
        <f>+'[1]Ex-Africa 2026'!I432+'[1]Ex-Africa 2026'!I531+'[1]Ex-Africa 2026'!I630+'[1]Ex-Africa 2026'!I729</f>
        <v>0</v>
      </c>
      <c r="S34" s="151">
        <f>+'[1]Ex-Africa 2026'!I829+'[1]Ex-Africa 2026'!I928+'[1]Ex-Africa 2026'!I1027+'[1]Ex-Africa 2026'!I1126</f>
        <v>0</v>
      </c>
      <c r="T34" s="102">
        <f>+'[1]Ex-Africa 2026'!J35+'[1]Ex-Africa 2026'!J134+'[1]Ex-Africa 2026'!J233+'[1]Ex-Africa 2026'!J332</f>
        <v>0</v>
      </c>
      <c r="U34" s="103">
        <f>+'[1]Ex-Africa 2026'!J432+'[1]Ex-Africa 2026'!J531+'[1]Ex-Africa 2026'!J630+'[1]Ex-Africa 2026'!J729</f>
        <v>0</v>
      </c>
      <c r="V34" s="151">
        <f>+'[1]Ex-Africa 2026'!J829+'[1]Ex-Africa 2026'!J928+'[1]Ex-Africa 2026'!J1027+'[1]Ex-Africa 2026'!J1126</f>
        <v>0</v>
      </c>
      <c r="W34" s="224">
        <f>+'[1]Ex-Africa 2026'!L35+'[1]Ex-Africa 2026'!L134+'[1]Ex-Africa 2026'!L233+'[1]Ex-Africa 2026'!L332</f>
        <v>19000</v>
      </c>
      <c r="X34" s="100">
        <f>+'[1]Ex-Africa 2026'!L432+'[1]Ex-Africa 2026'!L531+'[1]Ex-Africa 2026'!L630+'[1]Ex-Africa 2026'!L729</f>
        <v>0</v>
      </c>
      <c r="Y34" s="103">
        <f>+'[1]Ex-Africa 2026'!L829+'[1]Ex-Africa 2026'!L928+'[1]Ex-Africa 2026'!L1027+'[1]Ex-Africa 2026'!L1126</f>
        <v>0</v>
      </c>
    </row>
    <row r="35" spans="1:25" x14ac:dyDescent="0.25">
      <c r="A35" s="225" t="s">
        <v>127</v>
      </c>
      <c r="B35" s="102">
        <f>+'[1]Ex-Africa 2026'!C36+'[1]Ex-Africa 2026'!C135+'[1]Ex-Africa 2026'!C234+'[1]Ex-Africa 2026'!C333</f>
        <v>0</v>
      </c>
      <c r="C35" s="100">
        <f>+'[1]Ex-Africa 2026'!C433+'[1]Ex-Africa 2026'!C532+'[1]Ex-Africa 2026'!C631+'[1]Ex-Africa 2026'!C730</f>
        <v>0</v>
      </c>
      <c r="D35" s="103">
        <f>+'[1]Ex-Africa 2026'!C830+'[1]Ex-Africa 2026'!C929+'[1]Ex-Africa 2026'!C1028+'[1]Ex-Africa 2026'!C1127</f>
        <v>0</v>
      </c>
      <c r="E35" s="102">
        <f>+'[1]Ex-Africa 2026'!D36+'[1]Ex-Africa 2026'!D135+'[1]Ex-Africa 2026'!D234+'[1]Ex-Africa 2026'!D333</f>
        <v>0</v>
      </c>
      <c r="F35" s="100">
        <f>+'[1]Ex-Africa 2026'!D433+'[1]Ex-Africa 2026'!D532+'[1]Ex-Africa 2026'!D631+'[1]Ex-Africa 2026'!D730</f>
        <v>0</v>
      </c>
      <c r="G35" s="103">
        <f>+'[1]Ex-Africa 2026'!D830+'[1]Ex-Africa 2026'!D929+'[1]Ex-Africa 2026'!D1028+'[1]Ex-Africa 2026'!D1127</f>
        <v>0</v>
      </c>
      <c r="H35" s="102">
        <f>+'[1]Ex-Africa 2026'!E36+'[1]Ex-Africa 2026'!E135+'[1]Ex-Africa 2026'!E234+'[1]Ex-Africa 2026'!E333</f>
        <v>0</v>
      </c>
      <c r="I35" s="100">
        <f>+'[1]Ex-Africa 2026'!E433+'[1]Ex-Africa 2026'!E532+'[1]Ex-Africa 2026'!E631+'[1]Ex-Africa 2026'!E730</f>
        <v>0</v>
      </c>
      <c r="J35" s="103">
        <f>+'[1]Ex-Africa 2026'!E830+'[1]Ex-Africa 2026'!E929+'[1]Ex-Africa 2026'!E1028+'[1]Ex-Africa 2026'!E1127</f>
        <v>0</v>
      </c>
      <c r="K35" s="102">
        <f>+'[1]Ex-Africa 2026'!F36+'[1]Ex-Africa 2026'!F135+'[1]Ex-Africa 2026'!F234+'[1]Ex-Africa 2026'!F333</f>
        <v>0</v>
      </c>
      <c r="L35" s="100">
        <f>+'[1]Ex-Africa 2026'!F433+'[1]Ex-Africa 2026'!F532+'[1]Ex-Africa 2026'!F631+'[1]Ex-Africa 2026'!F730</f>
        <v>0</v>
      </c>
      <c r="M35" s="103">
        <f>+'[1]Ex-Africa 2026'!F830+'[1]Ex-Africa 2026'!F929+'[1]Ex-Africa 2026'!F1028+'[1]Ex-Africa 2026'!F1127</f>
        <v>0</v>
      </c>
      <c r="N35" s="151">
        <f>+'[1]Ex-Africa 2026'!H36+'[1]Ex-Africa 2026'!H135+'[1]Ex-Africa 2026'!H234+'[1]Ex-Africa 2026'!H333</f>
        <v>0</v>
      </c>
      <c r="O35" s="102">
        <f>+'[1]Ex-Africa 2026'!H433+'[1]Ex-Africa 2026'!H532+'[1]Ex-Africa 2026'!H631+'[1]Ex-Africa 2026'!H730</f>
        <v>0</v>
      </c>
      <c r="P35" s="103">
        <f>+'[1]Ex-Africa 2026'!H830+'[1]Ex-Africa 2026'!H929+'[1]Ex-Africa 2026'!H1028+'[1]Ex-Africa 2026'!H1127</f>
        <v>0</v>
      </c>
      <c r="Q35" s="102">
        <f>+'[1]Ex-Africa 2026'!I36+'[1]Ex-Africa 2026'!I135+'[1]Ex-Africa 2026'!I234+'[1]Ex-Africa 2026'!I333</f>
        <v>0</v>
      </c>
      <c r="R35" s="103">
        <f>+'[1]Ex-Africa 2026'!I433+'[1]Ex-Africa 2026'!I532+'[1]Ex-Africa 2026'!I631+'[1]Ex-Africa 2026'!I730</f>
        <v>0</v>
      </c>
      <c r="S35" s="151">
        <f>+'[1]Ex-Africa 2026'!I830+'[1]Ex-Africa 2026'!I929+'[1]Ex-Africa 2026'!I1028+'[1]Ex-Africa 2026'!I1127</f>
        <v>0</v>
      </c>
      <c r="T35" s="102">
        <f>+'[1]Ex-Africa 2026'!J36+'[1]Ex-Africa 2026'!J135+'[1]Ex-Africa 2026'!J234+'[1]Ex-Africa 2026'!J333</f>
        <v>0</v>
      </c>
      <c r="U35" s="103">
        <f>+'[1]Ex-Africa 2026'!J433+'[1]Ex-Africa 2026'!J532+'[1]Ex-Africa 2026'!J631+'[1]Ex-Africa 2026'!J730</f>
        <v>0</v>
      </c>
      <c r="V35" s="151">
        <f>+'[1]Ex-Africa 2026'!J830+'[1]Ex-Africa 2026'!J929+'[1]Ex-Africa 2026'!J1028+'[1]Ex-Africa 2026'!J1127</f>
        <v>0</v>
      </c>
      <c r="W35" s="224">
        <f>+'[1]Ex-Africa 2026'!L36+'[1]Ex-Africa 2026'!L135+'[1]Ex-Africa 2026'!L234+'[1]Ex-Africa 2026'!L333</f>
        <v>0</v>
      </c>
      <c r="X35" s="100">
        <f>+'[1]Ex-Africa 2026'!L433+'[1]Ex-Africa 2026'!L532+'[1]Ex-Africa 2026'!L631+'[1]Ex-Africa 2026'!L730</f>
        <v>0</v>
      </c>
      <c r="Y35" s="103">
        <f>+'[1]Ex-Africa 2026'!L830+'[1]Ex-Africa 2026'!L929+'[1]Ex-Africa 2026'!L1028+'[1]Ex-Africa 2026'!L1127</f>
        <v>0</v>
      </c>
    </row>
    <row r="36" spans="1:25" x14ac:dyDescent="0.25">
      <c r="A36" s="225" t="s">
        <v>128</v>
      </c>
      <c r="B36" s="102">
        <f>+'[1]Ex-Africa 2026'!C37+'[1]Ex-Africa 2026'!C136+'[1]Ex-Africa 2026'!C235+'[1]Ex-Africa 2026'!C334</f>
        <v>0</v>
      </c>
      <c r="C36" s="100">
        <f>+'[1]Ex-Africa 2026'!C434+'[1]Ex-Africa 2026'!C533+'[1]Ex-Africa 2026'!C632+'[1]Ex-Africa 2026'!C731</f>
        <v>0</v>
      </c>
      <c r="D36" s="103">
        <f>+'[1]Ex-Africa 2026'!C831+'[1]Ex-Africa 2026'!C930+'[1]Ex-Africa 2026'!C1029+'[1]Ex-Africa 2026'!C1128</f>
        <v>0</v>
      </c>
      <c r="E36" s="102">
        <f>+'[1]Ex-Africa 2026'!D37+'[1]Ex-Africa 2026'!D136+'[1]Ex-Africa 2026'!D235+'[1]Ex-Africa 2026'!D334</f>
        <v>0</v>
      </c>
      <c r="F36" s="100">
        <f>+'[1]Ex-Africa 2026'!D434+'[1]Ex-Africa 2026'!D533+'[1]Ex-Africa 2026'!D632+'[1]Ex-Africa 2026'!D731</f>
        <v>0</v>
      </c>
      <c r="G36" s="103">
        <f>+'[1]Ex-Africa 2026'!D831+'[1]Ex-Africa 2026'!D930+'[1]Ex-Africa 2026'!D1029+'[1]Ex-Africa 2026'!D1128</f>
        <v>0</v>
      </c>
      <c r="H36" s="102">
        <f>+'[1]Ex-Africa 2026'!E37+'[1]Ex-Africa 2026'!E136+'[1]Ex-Africa 2026'!E235+'[1]Ex-Africa 2026'!E334</f>
        <v>0</v>
      </c>
      <c r="I36" s="100">
        <f>+'[1]Ex-Africa 2026'!E434+'[1]Ex-Africa 2026'!E533+'[1]Ex-Africa 2026'!E632+'[1]Ex-Africa 2026'!E731</f>
        <v>0</v>
      </c>
      <c r="J36" s="103">
        <f>+'[1]Ex-Africa 2026'!E831+'[1]Ex-Africa 2026'!E930+'[1]Ex-Africa 2026'!E1029+'[1]Ex-Africa 2026'!E1128</f>
        <v>0</v>
      </c>
      <c r="K36" s="102">
        <f>+'[1]Ex-Africa 2026'!F37+'[1]Ex-Africa 2026'!F136+'[1]Ex-Africa 2026'!F235+'[1]Ex-Africa 2026'!F334</f>
        <v>0</v>
      </c>
      <c r="L36" s="100">
        <f>+'[1]Ex-Africa 2026'!F434+'[1]Ex-Africa 2026'!F533+'[1]Ex-Africa 2026'!F632+'[1]Ex-Africa 2026'!F731</f>
        <v>0</v>
      </c>
      <c r="M36" s="103">
        <f>+'[1]Ex-Africa 2026'!F831+'[1]Ex-Africa 2026'!F930+'[1]Ex-Africa 2026'!F1029+'[1]Ex-Africa 2026'!F1128</f>
        <v>0</v>
      </c>
      <c r="N36" s="151">
        <f>+'[1]Ex-Africa 2026'!H37+'[1]Ex-Africa 2026'!H136+'[1]Ex-Africa 2026'!H235+'[1]Ex-Africa 2026'!H334</f>
        <v>0</v>
      </c>
      <c r="O36" s="102">
        <f>+'[1]Ex-Africa 2026'!H434+'[1]Ex-Africa 2026'!H533+'[1]Ex-Africa 2026'!H632+'[1]Ex-Africa 2026'!H731</f>
        <v>0</v>
      </c>
      <c r="P36" s="103">
        <f>+'[1]Ex-Africa 2026'!H831+'[1]Ex-Africa 2026'!H930+'[1]Ex-Africa 2026'!H1029+'[1]Ex-Africa 2026'!H1128</f>
        <v>0</v>
      </c>
      <c r="Q36" s="102">
        <f>+'[1]Ex-Africa 2026'!I37+'[1]Ex-Africa 2026'!I136+'[1]Ex-Africa 2026'!I235+'[1]Ex-Africa 2026'!I334</f>
        <v>0</v>
      </c>
      <c r="R36" s="103">
        <f>+'[1]Ex-Africa 2026'!I434+'[1]Ex-Africa 2026'!I533+'[1]Ex-Africa 2026'!I632+'[1]Ex-Africa 2026'!I731</f>
        <v>0</v>
      </c>
      <c r="S36" s="151">
        <f>+'[1]Ex-Africa 2026'!I831+'[1]Ex-Africa 2026'!I930+'[1]Ex-Africa 2026'!I1029+'[1]Ex-Africa 2026'!I1128</f>
        <v>0</v>
      </c>
      <c r="T36" s="102">
        <f>+'[1]Ex-Africa 2026'!J37+'[1]Ex-Africa 2026'!J136+'[1]Ex-Africa 2026'!J235+'[1]Ex-Africa 2026'!J334</f>
        <v>0</v>
      </c>
      <c r="U36" s="103">
        <f>+'[1]Ex-Africa 2026'!J434+'[1]Ex-Africa 2026'!J533+'[1]Ex-Africa 2026'!J632+'[1]Ex-Africa 2026'!J731</f>
        <v>0</v>
      </c>
      <c r="V36" s="151">
        <f>+'[1]Ex-Africa 2026'!J831+'[1]Ex-Africa 2026'!J930+'[1]Ex-Africa 2026'!J1029+'[1]Ex-Africa 2026'!J1128</f>
        <v>0</v>
      </c>
      <c r="W36" s="224">
        <f>+'[1]Ex-Africa 2026'!L37+'[1]Ex-Africa 2026'!L136+'[1]Ex-Africa 2026'!L235+'[1]Ex-Africa 2026'!L334</f>
        <v>0</v>
      </c>
      <c r="X36" s="100">
        <f>+'[1]Ex-Africa 2026'!L434+'[1]Ex-Africa 2026'!L533+'[1]Ex-Africa 2026'!L632+'[1]Ex-Africa 2026'!L731</f>
        <v>0</v>
      </c>
      <c r="Y36" s="103">
        <f>+'[1]Ex-Africa 2026'!L831+'[1]Ex-Africa 2026'!L930+'[1]Ex-Africa 2026'!L1029+'[1]Ex-Africa 2026'!L1128</f>
        <v>0</v>
      </c>
    </row>
    <row r="37" spans="1:25" x14ac:dyDescent="0.25">
      <c r="A37" s="225" t="s">
        <v>129</v>
      </c>
      <c r="B37" s="102">
        <f>+'[1]Ex-Africa 2026'!C38+'[1]Ex-Africa 2026'!C137+'[1]Ex-Africa 2026'!C236+'[1]Ex-Africa 2026'!C335</f>
        <v>0</v>
      </c>
      <c r="C37" s="100">
        <f>+'[1]Ex-Africa 2026'!C435+'[1]Ex-Africa 2026'!C534+'[1]Ex-Africa 2026'!C633+'[1]Ex-Africa 2026'!C732</f>
        <v>0</v>
      </c>
      <c r="D37" s="103">
        <f>+'[1]Ex-Africa 2026'!C832+'[1]Ex-Africa 2026'!C931+'[1]Ex-Africa 2026'!C1030+'[1]Ex-Africa 2026'!C1129</f>
        <v>0</v>
      </c>
      <c r="E37" s="102">
        <f>+'[1]Ex-Africa 2026'!D38+'[1]Ex-Africa 2026'!D137+'[1]Ex-Africa 2026'!D236+'[1]Ex-Africa 2026'!D335</f>
        <v>0</v>
      </c>
      <c r="F37" s="100">
        <f>+'[1]Ex-Africa 2026'!D435+'[1]Ex-Africa 2026'!D534+'[1]Ex-Africa 2026'!D633+'[1]Ex-Africa 2026'!D732</f>
        <v>0</v>
      </c>
      <c r="G37" s="103">
        <f>+'[1]Ex-Africa 2026'!D832+'[1]Ex-Africa 2026'!D931+'[1]Ex-Africa 2026'!D1030+'[1]Ex-Africa 2026'!D1129</f>
        <v>0</v>
      </c>
      <c r="H37" s="102">
        <f>+'[1]Ex-Africa 2026'!E38+'[1]Ex-Africa 2026'!E137+'[1]Ex-Africa 2026'!E236+'[1]Ex-Africa 2026'!E335</f>
        <v>0</v>
      </c>
      <c r="I37" s="100">
        <f>+'[1]Ex-Africa 2026'!E435+'[1]Ex-Africa 2026'!E534+'[1]Ex-Africa 2026'!E633+'[1]Ex-Africa 2026'!E732</f>
        <v>0</v>
      </c>
      <c r="J37" s="103">
        <f>+'[1]Ex-Africa 2026'!E832+'[1]Ex-Africa 2026'!E931+'[1]Ex-Africa 2026'!E1030+'[1]Ex-Africa 2026'!E1129</f>
        <v>0</v>
      </c>
      <c r="K37" s="102">
        <f>+'[1]Ex-Africa 2026'!F38+'[1]Ex-Africa 2026'!F137+'[1]Ex-Africa 2026'!F236+'[1]Ex-Africa 2026'!F335</f>
        <v>0</v>
      </c>
      <c r="L37" s="100">
        <f>+'[1]Ex-Africa 2026'!F435+'[1]Ex-Africa 2026'!F534+'[1]Ex-Africa 2026'!F633+'[1]Ex-Africa 2026'!F732</f>
        <v>0</v>
      </c>
      <c r="M37" s="103">
        <f>+'[1]Ex-Africa 2026'!F832+'[1]Ex-Africa 2026'!F931+'[1]Ex-Africa 2026'!F1030+'[1]Ex-Africa 2026'!F1129</f>
        <v>0</v>
      </c>
      <c r="N37" s="151">
        <f>+'[1]Ex-Africa 2026'!H38+'[1]Ex-Africa 2026'!H137+'[1]Ex-Africa 2026'!H236+'[1]Ex-Africa 2026'!H335</f>
        <v>0</v>
      </c>
      <c r="O37" s="102">
        <f>+'[1]Ex-Africa 2026'!H435+'[1]Ex-Africa 2026'!H534+'[1]Ex-Africa 2026'!H633+'[1]Ex-Africa 2026'!H732</f>
        <v>0</v>
      </c>
      <c r="P37" s="103">
        <f>+'[1]Ex-Africa 2026'!H832+'[1]Ex-Africa 2026'!H931+'[1]Ex-Africa 2026'!H1030+'[1]Ex-Africa 2026'!H1129</f>
        <v>0</v>
      </c>
      <c r="Q37" s="102">
        <f>+'[1]Ex-Africa 2026'!I38+'[1]Ex-Africa 2026'!I137+'[1]Ex-Africa 2026'!I236+'[1]Ex-Africa 2026'!I335</f>
        <v>0</v>
      </c>
      <c r="R37" s="103">
        <f>+'[1]Ex-Africa 2026'!I435+'[1]Ex-Africa 2026'!I534+'[1]Ex-Africa 2026'!I633+'[1]Ex-Africa 2026'!I732</f>
        <v>0</v>
      </c>
      <c r="S37" s="151">
        <f>+'[1]Ex-Africa 2026'!I832+'[1]Ex-Africa 2026'!I931+'[1]Ex-Africa 2026'!I1030+'[1]Ex-Africa 2026'!I1129</f>
        <v>0</v>
      </c>
      <c r="T37" s="102">
        <f>+'[1]Ex-Africa 2026'!J38+'[1]Ex-Africa 2026'!J137+'[1]Ex-Africa 2026'!J236+'[1]Ex-Africa 2026'!J335</f>
        <v>392559</v>
      </c>
      <c r="U37" s="103">
        <f>+'[1]Ex-Africa 2026'!J435+'[1]Ex-Africa 2026'!J534+'[1]Ex-Africa 2026'!J633+'[1]Ex-Africa 2026'!J732</f>
        <v>0</v>
      </c>
      <c r="V37" s="151">
        <f>+'[1]Ex-Africa 2026'!J832+'[1]Ex-Africa 2026'!J931+'[1]Ex-Africa 2026'!J1030+'[1]Ex-Africa 2026'!J1129</f>
        <v>0</v>
      </c>
      <c r="W37" s="224">
        <f>+'[1]Ex-Africa 2026'!L38+'[1]Ex-Africa 2026'!L137+'[1]Ex-Africa 2026'!L236+'[1]Ex-Africa 2026'!L335</f>
        <v>0</v>
      </c>
      <c r="X37" s="100">
        <f>+'[1]Ex-Africa 2026'!L435+'[1]Ex-Africa 2026'!L534+'[1]Ex-Africa 2026'!L633+'[1]Ex-Africa 2026'!L732</f>
        <v>0</v>
      </c>
      <c r="Y37" s="103">
        <f>+'[1]Ex-Africa 2026'!L832+'[1]Ex-Africa 2026'!L931+'[1]Ex-Africa 2026'!L1030+'[1]Ex-Africa 2026'!L1129</f>
        <v>0</v>
      </c>
    </row>
    <row r="38" spans="1:25" x14ac:dyDescent="0.25">
      <c r="A38" s="225" t="s">
        <v>130</v>
      </c>
      <c r="B38" s="102">
        <f>+'[1]Ex-Africa 2026'!C39+'[1]Ex-Africa 2026'!C138+'[1]Ex-Africa 2026'!C237+'[1]Ex-Africa 2026'!C336</f>
        <v>0</v>
      </c>
      <c r="C38" s="100">
        <f>+'[1]Ex-Africa 2026'!C436+'[1]Ex-Africa 2026'!C535+'[1]Ex-Africa 2026'!C634+'[1]Ex-Africa 2026'!C733</f>
        <v>0</v>
      </c>
      <c r="D38" s="103">
        <f>+'[1]Ex-Africa 2026'!C833+'[1]Ex-Africa 2026'!C932+'[1]Ex-Africa 2026'!C1031+'[1]Ex-Africa 2026'!C1130</f>
        <v>0</v>
      </c>
      <c r="E38" s="102">
        <f>+'[1]Ex-Africa 2026'!D39+'[1]Ex-Africa 2026'!D138+'[1]Ex-Africa 2026'!D237+'[1]Ex-Africa 2026'!D336</f>
        <v>43200</v>
      </c>
      <c r="F38" s="100">
        <f>+'[1]Ex-Africa 2026'!D436+'[1]Ex-Africa 2026'!D535+'[1]Ex-Africa 2026'!D634+'[1]Ex-Africa 2026'!D733</f>
        <v>0</v>
      </c>
      <c r="G38" s="103">
        <f>+'[1]Ex-Africa 2026'!D833+'[1]Ex-Africa 2026'!D932+'[1]Ex-Africa 2026'!D1031+'[1]Ex-Africa 2026'!D1130</f>
        <v>0</v>
      </c>
      <c r="H38" s="102">
        <f>+'[1]Ex-Africa 2026'!E39+'[1]Ex-Africa 2026'!E138+'[1]Ex-Africa 2026'!E237+'[1]Ex-Africa 2026'!E336</f>
        <v>0</v>
      </c>
      <c r="I38" s="100">
        <f>+'[1]Ex-Africa 2026'!E436+'[1]Ex-Africa 2026'!E535+'[1]Ex-Africa 2026'!E634+'[1]Ex-Africa 2026'!E733</f>
        <v>0</v>
      </c>
      <c r="J38" s="103">
        <f>+'[1]Ex-Africa 2026'!E833+'[1]Ex-Africa 2026'!E932+'[1]Ex-Africa 2026'!E1031+'[1]Ex-Africa 2026'!E1130</f>
        <v>0</v>
      </c>
      <c r="K38" s="102">
        <f>+'[1]Ex-Africa 2026'!F39+'[1]Ex-Africa 2026'!F138+'[1]Ex-Africa 2026'!F237+'[1]Ex-Africa 2026'!F336</f>
        <v>0</v>
      </c>
      <c r="L38" s="100">
        <f>+'[1]Ex-Africa 2026'!F436+'[1]Ex-Africa 2026'!F535+'[1]Ex-Africa 2026'!F634+'[1]Ex-Africa 2026'!F733</f>
        <v>0</v>
      </c>
      <c r="M38" s="103">
        <f>+'[1]Ex-Africa 2026'!F833+'[1]Ex-Africa 2026'!F932+'[1]Ex-Africa 2026'!F1031+'[1]Ex-Africa 2026'!F1130</f>
        <v>0</v>
      </c>
      <c r="N38" s="151">
        <f>+'[1]Ex-Africa 2026'!H39+'[1]Ex-Africa 2026'!H138+'[1]Ex-Africa 2026'!H237+'[1]Ex-Africa 2026'!H336</f>
        <v>0</v>
      </c>
      <c r="O38" s="102">
        <f>+'[1]Ex-Africa 2026'!H436+'[1]Ex-Africa 2026'!H535+'[1]Ex-Africa 2026'!H634+'[1]Ex-Africa 2026'!H733</f>
        <v>0</v>
      </c>
      <c r="P38" s="103">
        <f>+'[1]Ex-Africa 2026'!H833+'[1]Ex-Africa 2026'!H932+'[1]Ex-Africa 2026'!H1031+'[1]Ex-Africa 2026'!H1130</f>
        <v>0</v>
      </c>
      <c r="Q38" s="102">
        <f>+'[1]Ex-Africa 2026'!I39+'[1]Ex-Africa 2026'!I138+'[1]Ex-Africa 2026'!I237+'[1]Ex-Africa 2026'!I336</f>
        <v>0</v>
      </c>
      <c r="R38" s="103">
        <f>+'[1]Ex-Africa 2026'!I436+'[1]Ex-Africa 2026'!I535+'[1]Ex-Africa 2026'!I634+'[1]Ex-Africa 2026'!I733</f>
        <v>0</v>
      </c>
      <c r="S38" s="151">
        <f>+'[1]Ex-Africa 2026'!I833+'[1]Ex-Africa 2026'!I932+'[1]Ex-Africa 2026'!I1031+'[1]Ex-Africa 2026'!I1130</f>
        <v>0</v>
      </c>
      <c r="T38" s="102">
        <f>+'[1]Ex-Africa 2026'!J39+'[1]Ex-Africa 2026'!J138+'[1]Ex-Africa 2026'!J237+'[1]Ex-Africa 2026'!J336</f>
        <v>0</v>
      </c>
      <c r="U38" s="103">
        <f>+'[1]Ex-Africa 2026'!J436+'[1]Ex-Africa 2026'!J535+'[1]Ex-Africa 2026'!J634+'[1]Ex-Africa 2026'!J733</f>
        <v>0</v>
      </c>
      <c r="V38" s="151">
        <f>+'[1]Ex-Africa 2026'!J833+'[1]Ex-Africa 2026'!J932+'[1]Ex-Africa 2026'!J1031+'[1]Ex-Africa 2026'!J1130</f>
        <v>0</v>
      </c>
      <c r="W38" s="224">
        <f>+'[1]Ex-Africa 2026'!L39+'[1]Ex-Africa 2026'!L138+'[1]Ex-Africa 2026'!L237+'[1]Ex-Africa 2026'!L336</f>
        <v>0</v>
      </c>
      <c r="X38" s="100">
        <f>+'[1]Ex-Africa 2026'!L436+'[1]Ex-Africa 2026'!L535+'[1]Ex-Africa 2026'!L634+'[1]Ex-Africa 2026'!L733</f>
        <v>0</v>
      </c>
      <c r="Y38" s="103">
        <f>+'[1]Ex-Africa 2026'!L833+'[1]Ex-Africa 2026'!L932+'[1]Ex-Africa 2026'!L1031+'[1]Ex-Africa 2026'!L1130</f>
        <v>0</v>
      </c>
    </row>
    <row r="39" spans="1:25" x14ac:dyDescent="0.25">
      <c r="A39" s="225" t="s">
        <v>131</v>
      </c>
      <c r="B39" s="102">
        <f>+'[1]Ex-Africa 2026'!C40+'[1]Ex-Africa 2026'!C139+'[1]Ex-Africa 2026'!C238+'[1]Ex-Africa 2026'!C337</f>
        <v>0</v>
      </c>
      <c r="C39" s="100">
        <f>+'[1]Ex-Africa 2026'!C437+'[1]Ex-Africa 2026'!C536+'[1]Ex-Africa 2026'!C635+'[1]Ex-Africa 2026'!C734</f>
        <v>0</v>
      </c>
      <c r="D39" s="103">
        <f>+'[1]Ex-Africa 2026'!C834+'[1]Ex-Africa 2026'!C933+'[1]Ex-Africa 2026'!C1032+'[1]Ex-Africa 2026'!C1131</f>
        <v>0</v>
      </c>
      <c r="E39" s="102">
        <f>+'[1]Ex-Africa 2026'!D40+'[1]Ex-Africa 2026'!D139+'[1]Ex-Africa 2026'!D238+'[1]Ex-Africa 2026'!D337</f>
        <v>0</v>
      </c>
      <c r="F39" s="100">
        <f>+'[1]Ex-Africa 2026'!D437+'[1]Ex-Africa 2026'!D536+'[1]Ex-Africa 2026'!D635+'[1]Ex-Africa 2026'!D734</f>
        <v>0</v>
      </c>
      <c r="G39" s="103">
        <f>+'[1]Ex-Africa 2026'!D834+'[1]Ex-Africa 2026'!D933+'[1]Ex-Africa 2026'!D1032+'[1]Ex-Africa 2026'!D1131</f>
        <v>0</v>
      </c>
      <c r="H39" s="102">
        <f>+'[1]Ex-Africa 2026'!E40+'[1]Ex-Africa 2026'!E139+'[1]Ex-Africa 2026'!E238+'[1]Ex-Africa 2026'!E337</f>
        <v>0</v>
      </c>
      <c r="I39" s="100">
        <f>+'[1]Ex-Africa 2026'!E437+'[1]Ex-Africa 2026'!E536+'[1]Ex-Africa 2026'!E635+'[1]Ex-Africa 2026'!E734</f>
        <v>0</v>
      </c>
      <c r="J39" s="103">
        <f>+'[1]Ex-Africa 2026'!E834+'[1]Ex-Africa 2026'!E933+'[1]Ex-Africa 2026'!E1032+'[1]Ex-Africa 2026'!E1131</f>
        <v>0</v>
      </c>
      <c r="K39" s="102">
        <f>+'[1]Ex-Africa 2026'!F40+'[1]Ex-Africa 2026'!F139+'[1]Ex-Africa 2026'!F238+'[1]Ex-Africa 2026'!F337</f>
        <v>0</v>
      </c>
      <c r="L39" s="100">
        <f>+'[1]Ex-Africa 2026'!F437+'[1]Ex-Africa 2026'!F536+'[1]Ex-Africa 2026'!F635+'[1]Ex-Africa 2026'!F734</f>
        <v>0</v>
      </c>
      <c r="M39" s="103">
        <f>+'[1]Ex-Africa 2026'!F834+'[1]Ex-Africa 2026'!F933+'[1]Ex-Africa 2026'!F1032+'[1]Ex-Africa 2026'!F1131</f>
        <v>0</v>
      </c>
      <c r="N39" s="151">
        <f>+'[1]Ex-Africa 2026'!H40+'[1]Ex-Africa 2026'!H139+'[1]Ex-Africa 2026'!H238+'[1]Ex-Africa 2026'!H337</f>
        <v>0</v>
      </c>
      <c r="O39" s="102">
        <f>+'[1]Ex-Africa 2026'!H437+'[1]Ex-Africa 2026'!H536+'[1]Ex-Africa 2026'!H635+'[1]Ex-Africa 2026'!H734</f>
        <v>0</v>
      </c>
      <c r="P39" s="103">
        <f>+'[1]Ex-Africa 2026'!H834+'[1]Ex-Africa 2026'!H933+'[1]Ex-Africa 2026'!H1032+'[1]Ex-Africa 2026'!H1131</f>
        <v>0</v>
      </c>
      <c r="Q39" s="102">
        <f>+'[1]Ex-Africa 2026'!I40+'[1]Ex-Africa 2026'!I139+'[1]Ex-Africa 2026'!I238+'[1]Ex-Africa 2026'!I337</f>
        <v>0</v>
      </c>
      <c r="R39" s="103">
        <f>+'[1]Ex-Africa 2026'!I437+'[1]Ex-Africa 2026'!I536+'[1]Ex-Africa 2026'!I635+'[1]Ex-Africa 2026'!I734</f>
        <v>0</v>
      </c>
      <c r="S39" s="151">
        <f>+'[1]Ex-Africa 2026'!I834+'[1]Ex-Africa 2026'!I933+'[1]Ex-Africa 2026'!I1032+'[1]Ex-Africa 2026'!I1131</f>
        <v>0</v>
      </c>
      <c r="T39" s="102">
        <f>+'[1]Ex-Africa 2026'!J40+'[1]Ex-Africa 2026'!J139+'[1]Ex-Africa 2026'!J238+'[1]Ex-Africa 2026'!J337</f>
        <v>0</v>
      </c>
      <c r="U39" s="103">
        <f>+'[1]Ex-Africa 2026'!J437+'[1]Ex-Africa 2026'!J536+'[1]Ex-Africa 2026'!J635+'[1]Ex-Africa 2026'!J734</f>
        <v>0</v>
      </c>
      <c r="V39" s="151">
        <f>+'[1]Ex-Africa 2026'!J834+'[1]Ex-Africa 2026'!J933+'[1]Ex-Africa 2026'!J1032+'[1]Ex-Africa 2026'!J1131</f>
        <v>0</v>
      </c>
      <c r="W39" s="224">
        <f>+'[1]Ex-Africa 2026'!L40+'[1]Ex-Africa 2026'!L139+'[1]Ex-Africa 2026'!L238+'[1]Ex-Africa 2026'!L337</f>
        <v>0</v>
      </c>
      <c r="X39" s="100">
        <f>+'[1]Ex-Africa 2026'!L437+'[1]Ex-Africa 2026'!L536+'[1]Ex-Africa 2026'!L635+'[1]Ex-Africa 2026'!L734</f>
        <v>0</v>
      </c>
      <c r="Y39" s="103">
        <f>+'[1]Ex-Africa 2026'!L834+'[1]Ex-Africa 2026'!L933+'[1]Ex-Africa 2026'!L1032+'[1]Ex-Africa 2026'!L1131</f>
        <v>0</v>
      </c>
    </row>
    <row r="40" spans="1:25" x14ac:dyDescent="0.25">
      <c r="A40" s="225" t="s">
        <v>132</v>
      </c>
      <c r="B40" s="102">
        <f>+'[1]Ex-Africa 2026'!C41+'[1]Ex-Africa 2026'!C140+'[1]Ex-Africa 2026'!C239+'[1]Ex-Africa 2026'!C338</f>
        <v>0</v>
      </c>
      <c r="C40" s="100">
        <f>+'[1]Ex-Africa 2026'!C438+'[1]Ex-Africa 2026'!C537+'[1]Ex-Africa 2026'!C636+'[1]Ex-Africa 2026'!C735</f>
        <v>0</v>
      </c>
      <c r="D40" s="103">
        <f>+'[1]Ex-Africa 2026'!C835+'[1]Ex-Africa 2026'!C934+'[1]Ex-Africa 2026'!C1033+'[1]Ex-Africa 2026'!C1132</f>
        <v>0</v>
      </c>
      <c r="E40" s="102">
        <f>+'[1]Ex-Africa 2026'!D41+'[1]Ex-Africa 2026'!D140+'[1]Ex-Africa 2026'!D239+'[1]Ex-Africa 2026'!D338</f>
        <v>0</v>
      </c>
      <c r="F40" s="100">
        <f>+'[1]Ex-Africa 2026'!D438+'[1]Ex-Africa 2026'!D537+'[1]Ex-Africa 2026'!D636+'[1]Ex-Africa 2026'!D735</f>
        <v>0</v>
      </c>
      <c r="G40" s="103">
        <f>+'[1]Ex-Africa 2026'!D835+'[1]Ex-Africa 2026'!D934+'[1]Ex-Africa 2026'!D1033+'[1]Ex-Africa 2026'!D1132</f>
        <v>0</v>
      </c>
      <c r="H40" s="102">
        <f>+'[1]Ex-Africa 2026'!E41+'[1]Ex-Africa 2026'!E140+'[1]Ex-Africa 2026'!E239+'[1]Ex-Africa 2026'!E338</f>
        <v>0</v>
      </c>
      <c r="I40" s="100">
        <f>+'[1]Ex-Africa 2026'!E438+'[1]Ex-Africa 2026'!E537+'[1]Ex-Africa 2026'!E636+'[1]Ex-Africa 2026'!E735</f>
        <v>0</v>
      </c>
      <c r="J40" s="103">
        <f>+'[1]Ex-Africa 2026'!E835+'[1]Ex-Africa 2026'!E934+'[1]Ex-Africa 2026'!E1033+'[1]Ex-Africa 2026'!E1132</f>
        <v>0</v>
      </c>
      <c r="K40" s="102">
        <f>+'[1]Ex-Africa 2026'!F41+'[1]Ex-Africa 2026'!F140+'[1]Ex-Africa 2026'!F239+'[1]Ex-Africa 2026'!F338</f>
        <v>0</v>
      </c>
      <c r="L40" s="100">
        <f>+'[1]Ex-Africa 2026'!F438+'[1]Ex-Africa 2026'!F537+'[1]Ex-Africa 2026'!F636+'[1]Ex-Africa 2026'!F735</f>
        <v>0</v>
      </c>
      <c r="M40" s="103">
        <f>+'[1]Ex-Africa 2026'!F835+'[1]Ex-Africa 2026'!F934+'[1]Ex-Africa 2026'!F1033+'[1]Ex-Africa 2026'!F1132</f>
        <v>0</v>
      </c>
      <c r="N40" s="151">
        <f>+'[1]Ex-Africa 2026'!H41+'[1]Ex-Africa 2026'!H140+'[1]Ex-Africa 2026'!H239+'[1]Ex-Africa 2026'!H338</f>
        <v>0</v>
      </c>
      <c r="O40" s="102">
        <f>+'[1]Ex-Africa 2026'!H438+'[1]Ex-Africa 2026'!H537+'[1]Ex-Africa 2026'!H636+'[1]Ex-Africa 2026'!H735</f>
        <v>0</v>
      </c>
      <c r="P40" s="103">
        <f>+'[1]Ex-Africa 2026'!H835+'[1]Ex-Africa 2026'!H934+'[1]Ex-Africa 2026'!H1033+'[1]Ex-Africa 2026'!H1132</f>
        <v>0</v>
      </c>
      <c r="Q40" s="102">
        <f>+'[1]Ex-Africa 2026'!I41+'[1]Ex-Africa 2026'!I140+'[1]Ex-Africa 2026'!I239+'[1]Ex-Africa 2026'!I338</f>
        <v>0</v>
      </c>
      <c r="R40" s="103">
        <f>+'[1]Ex-Africa 2026'!I438+'[1]Ex-Africa 2026'!I537+'[1]Ex-Africa 2026'!I636+'[1]Ex-Africa 2026'!I735</f>
        <v>0</v>
      </c>
      <c r="S40" s="151">
        <f>+'[1]Ex-Africa 2026'!I835+'[1]Ex-Africa 2026'!I934+'[1]Ex-Africa 2026'!I1033+'[1]Ex-Africa 2026'!I1132</f>
        <v>0</v>
      </c>
      <c r="T40" s="102">
        <f>+'[1]Ex-Africa 2026'!J41+'[1]Ex-Africa 2026'!J140+'[1]Ex-Africa 2026'!J239+'[1]Ex-Africa 2026'!J338</f>
        <v>0</v>
      </c>
      <c r="U40" s="103">
        <f>+'[1]Ex-Africa 2026'!J438+'[1]Ex-Africa 2026'!J537+'[1]Ex-Africa 2026'!J636+'[1]Ex-Africa 2026'!J735</f>
        <v>0</v>
      </c>
      <c r="V40" s="151">
        <f>+'[1]Ex-Africa 2026'!J835+'[1]Ex-Africa 2026'!J934+'[1]Ex-Africa 2026'!J1033+'[1]Ex-Africa 2026'!J1132</f>
        <v>0</v>
      </c>
      <c r="W40" s="224">
        <f>+'[1]Ex-Africa 2026'!L41+'[1]Ex-Africa 2026'!L140+'[1]Ex-Africa 2026'!L239+'[1]Ex-Africa 2026'!L338</f>
        <v>0</v>
      </c>
      <c r="X40" s="100">
        <f>+'[1]Ex-Africa 2026'!L438+'[1]Ex-Africa 2026'!L537+'[1]Ex-Africa 2026'!L636+'[1]Ex-Africa 2026'!L735</f>
        <v>0</v>
      </c>
      <c r="Y40" s="103">
        <f>+'[1]Ex-Africa 2026'!L835+'[1]Ex-Africa 2026'!L934+'[1]Ex-Africa 2026'!L1033+'[1]Ex-Africa 2026'!L1132</f>
        <v>0</v>
      </c>
    </row>
    <row r="41" spans="1:25" x14ac:dyDescent="0.25">
      <c r="A41" s="225" t="s">
        <v>133</v>
      </c>
      <c r="B41" s="102">
        <f>+'[1]Ex-Africa 2026'!C42+'[1]Ex-Africa 2026'!C141+'[1]Ex-Africa 2026'!C240+'[1]Ex-Africa 2026'!C339</f>
        <v>0</v>
      </c>
      <c r="C41" s="100">
        <f>+'[1]Ex-Africa 2026'!C439+'[1]Ex-Africa 2026'!C538+'[1]Ex-Africa 2026'!C637+'[1]Ex-Africa 2026'!C736</f>
        <v>0</v>
      </c>
      <c r="D41" s="103">
        <f>+'[1]Ex-Africa 2026'!C836+'[1]Ex-Africa 2026'!C935+'[1]Ex-Africa 2026'!C1034+'[1]Ex-Africa 2026'!C1133</f>
        <v>0</v>
      </c>
      <c r="E41" s="102">
        <f>+'[1]Ex-Africa 2026'!D42+'[1]Ex-Africa 2026'!D141+'[1]Ex-Africa 2026'!D240+'[1]Ex-Africa 2026'!D339</f>
        <v>0</v>
      </c>
      <c r="F41" s="100">
        <f>+'[1]Ex-Africa 2026'!D439+'[1]Ex-Africa 2026'!D538+'[1]Ex-Africa 2026'!D637+'[1]Ex-Africa 2026'!D736</f>
        <v>0</v>
      </c>
      <c r="G41" s="103">
        <f>+'[1]Ex-Africa 2026'!D836+'[1]Ex-Africa 2026'!D935+'[1]Ex-Africa 2026'!D1034+'[1]Ex-Africa 2026'!D1133</f>
        <v>0</v>
      </c>
      <c r="H41" s="102">
        <f>+'[1]Ex-Africa 2026'!E42+'[1]Ex-Africa 2026'!E141+'[1]Ex-Africa 2026'!E240+'[1]Ex-Africa 2026'!E339</f>
        <v>0</v>
      </c>
      <c r="I41" s="100">
        <f>+'[1]Ex-Africa 2026'!E439+'[1]Ex-Africa 2026'!E538+'[1]Ex-Africa 2026'!E637+'[1]Ex-Africa 2026'!E736</f>
        <v>0</v>
      </c>
      <c r="J41" s="103">
        <f>+'[1]Ex-Africa 2026'!E836+'[1]Ex-Africa 2026'!E935+'[1]Ex-Africa 2026'!E1034+'[1]Ex-Africa 2026'!E1133</f>
        <v>0</v>
      </c>
      <c r="K41" s="102">
        <f>+'[1]Ex-Africa 2026'!F42+'[1]Ex-Africa 2026'!F141+'[1]Ex-Africa 2026'!F240+'[1]Ex-Africa 2026'!F339</f>
        <v>0</v>
      </c>
      <c r="L41" s="100">
        <f>+'[1]Ex-Africa 2026'!F439+'[1]Ex-Africa 2026'!F538+'[1]Ex-Africa 2026'!F637+'[1]Ex-Africa 2026'!F736</f>
        <v>0</v>
      </c>
      <c r="M41" s="103">
        <f>+'[1]Ex-Africa 2026'!F836+'[1]Ex-Africa 2026'!F935+'[1]Ex-Africa 2026'!F1034+'[1]Ex-Africa 2026'!F1133</f>
        <v>0</v>
      </c>
      <c r="N41" s="151">
        <f>+'[1]Ex-Africa 2026'!H42+'[1]Ex-Africa 2026'!H141+'[1]Ex-Africa 2026'!H240+'[1]Ex-Africa 2026'!H339</f>
        <v>0</v>
      </c>
      <c r="O41" s="102">
        <f>+'[1]Ex-Africa 2026'!H439+'[1]Ex-Africa 2026'!H538+'[1]Ex-Africa 2026'!H637+'[1]Ex-Africa 2026'!H736</f>
        <v>0</v>
      </c>
      <c r="P41" s="103">
        <f>+'[1]Ex-Africa 2026'!H836+'[1]Ex-Africa 2026'!H935+'[1]Ex-Africa 2026'!H1034+'[1]Ex-Africa 2026'!H1133</f>
        <v>0</v>
      </c>
      <c r="Q41" s="102">
        <f>+'[1]Ex-Africa 2026'!I42+'[1]Ex-Africa 2026'!I141+'[1]Ex-Africa 2026'!I240+'[1]Ex-Africa 2026'!I339</f>
        <v>0</v>
      </c>
      <c r="R41" s="103">
        <f>+'[1]Ex-Africa 2026'!I439+'[1]Ex-Africa 2026'!I538+'[1]Ex-Africa 2026'!I637+'[1]Ex-Africa 2026'!I736</f>
        <v>0</v>
      </c>
      <c r="S41" s="151">
        <f>+'[1]Ex-Africa 2026'!I836+'[1]Ex-Africa 2026'!I935+'[1]Ex-Africa 2026'!I1034+'[1]Ex-Africa 2026'!I1133</f>
        <v>0</v>
      </c>
      <c r="T41" s="102">
        <f>+'[1]Ex-Africa 2026'!J42+'[1]Ex-Africa 2026'!J141+'[1]Ex-Africa 2026'!J240+'[1]Ex-Africa 2026'!J339</f>
        <v>0</v>
      </c>
      <c r="U41" s="103">
        <f>+'[1]Ex-Africa 2026'!J439+'[1]Ex-Africa 2026'!J538+'[1]Ex-Africa 2026'!J637+'[1]Ex-Africa 2026'!J736</f>
        <v>0</v>
      </c>
      <c r="V41" s="151">
        <f>+'[1]Ex-Africa 2026'!J836+'[1]Ex-Africa 2026'!J935+'[1]Ex-Africa 2026'!J1034+'[1]Ex-Africa 2026'!J1133</f>
        <v>0</v>
      </c>
      <c r="W41" s="224">
        <f>+'[1]Ex-Africa 2026'!L42+'[1]Ex-Africa 2026'!L141+'[1]Ex-Africa 2026'!L240+'[1]Ex-Africa 2026'!L339</f>
        <v>0</v>
      </c>
      <c r="X41" s="100">
        <f>+'[1]Ex-Africa 2026'!L439+'[1]Ex-Africa 2026'!L538+'[1]Ex-Africa 2026'!L637+'[1]Ex-Africa 2026'!L736</f>
        <v>0</v>
      </c>
      <c r="Y41" s="103">
        <f>+'[1]Ex-Africa 2026'!L836+'[1]Ex-Africa 2026'!L935+'[1]Ex-Africa 2026'!L1034+'[1]Ex-Africa 2026'!L1133</f>
        <v>0</v>
      </c>
    </row>
    <row r="42" spans="1:25" x14ac:dyDescent="0.25">
      <c r="A42" s="225" t="s">
        <v>134</v>
      </c>
      <c r="B42" s="102">
        <f>+'[1]Ex-Africa 2026'!C43+'[1]Ex-Africa 2026'!C142+'[1]Ex-Africa 2026'!C241+'[1]Ex-Africa 2026'!C340</f>
        <v>0</v>
      </c>
      <c r="C42" s="100">
        <f>+'[1]Ex-Africa 2026'!C440+'[1]Ex-Africa 2026'!C539+'[1]Ex-Africa 2026'!C638+'[1]Ex-Africa 2026'!C737</f>
        <v>0</v>
      </c>
      <c r="D42" s="103">
        <f>+'[1]Ex-Africa 2026'!C837+'[1]Ex-Africa 2026'!C936+'[1]Ex-Africa 2026'!C1035+'[1]Ex-Africa 2026'!C1134</f>
        <v>0</v>
      </c>
      <c r="E42" s="102">
        <f>+'[1]Ex-Africa 2026'!D43+'[1]Ex-Africa 2026'!D142+'[1]Ex-Africa 2026'!D241+'[1]Ex-Africa 2026'!D340</f>
        <v>0</v>
      </c>
      <c r="F42" s="100">
        <f>+'[1]Ex-Africa 2026'!D440+'[1]Ex-Africa 2026'!D539+'[1]Ex-Africa 2026'!D638+'[1]Ex-Africa 2026'!D737</f>
        <v>0</v>
      </c>
      <c r="G42" s="103">
        <f>+'[1]Ex-Africa 2026'!D837+'[1]Ex-Africa 2026'!D936+'[1]Ex-Africa 2026'!D1035+'[1]Ex-Africa 2026'!D1134</f>
        <v>0</v>
      </c>
      <c r="H42" s="102">
        <f>+'[1]Ex-Africa 2026'!E43+'[1]Ex-Africa 2026'!E142+'[1]Ex-Africa 2026'!E241+'[1]Ex-Africa 2026'!E340</f>
        <v>0</v>
      </c>
      <c r="I42" s="100">
        <f>+'[1]Ex-Africa 2026'!E440+'[1]Ex-Africa 2026'!E539+'[1]Ex-Africa 2026'!E638+'[1]Ex-Africa 2026'!E737</f>
        <v>0</v>
      </c>
      <c r="J42" s="103">
        <f>+'[1]Ex-Africa 2026'!E837+'[1]Ex-Africa 2026'!E936+'[1]Ex-Africa 2026'!E1035+'[1]Ex-Africa 2026'!E1134</f>
        <v>0</v>
      </c>
      <c r="K42" s="102">
        <f>+'[1]Ex-Africa 2026'!F43+'[1]Ex-Africa 2026'!F142+'[1]Ex-Africa 2026'!F241+'[1]Ex-Africa 2026'!F340</f>
        <v>0</v>
      </c>
      <c r="L42" s="100">
        <f>+'[1]Ex-Africa 2026'!F440+'[1]Ex-Africa 2026'!F539+'[1]Ex-Africa 2026'!F638+'[1]Ex-Africa 2026'!F737</f>
        <v>0</v>
      </c>
      <c r="M42" s="103">
        <f>+'[1]Ex-Africa 2026'!F837+'[1]Ex-Africa 2026'!F936+'[1]Ex-Africa 2026'!F1035+'[1]Ex-Africa 2026'!F1134</f>
        <v>0</v>
      </c>
      <c r="N42" s="151">
        <f>+'[1]Ex-Africa 2026'!H43+'[1]Ex-Africa 2026'!H142+'[1]Ex-Africa 2026'!H241+'[1]Ex-Africa 2026'!H340</f>
        <v>0</v>
      </c>
      <c r="O42" s="102">
        <f>+'[1]Ex-Africa 2026'!H440+'[1]Ex-Africa 2026'!H539+'[1]Ex-Africa 2026'!H638+'[1]Ex-Africa 2026'!H737</f>
        <v>0</v>
      </c>
      <c r="P42" s="103">
        <f>+'[1]Ex-Africa 2026'!H837+'[1]Ex-Africa 2026'!H936+'[1]Ex-Africa 2026'!H1035+'[1]Ex-Africa 2026'!H1134</f>
        <v>0</v>
      </c>
      <c r="Q42" s="102">
        <f>+'[1]Ex-Africa 2026'!I43+'[1]Ex-Africa 2026'!I142+'[1]Ex-Africa 2026'!I241+'[1]Ex-Africa 2026'!I340</f>
        <v>0</v>
      </c>
      <c r="R42" s="103">
        <f>+'[1]Ex-Africa 2026'!I440+'[1]Ex-Africa 2026'!I539+'[1]Ex-Africa 2026'!I638+'[1]Ex-Africa 2026'!I737</f>
        <v>0</v>
      </c>
      <c r="S42" s="151">
        <f>+'[1]Ex-Africa 2026'!I837+'[1]Ex-Africa 2026'!I936+'[1]Ex-Africa 2026'!I1035+'[1]Ex-Africa 2026'!I1134</f>
        <v>0</v>
      </c>
      <c r="T42" s="102">
        <f>+'[1]Ex-Africa 2026'!J43+'[1]Ex-Africa 2026'!J142+'[1]Ex-Africa 2026'!J241+'[1]Ex-Africa 2026'!J340</f>
        <v>0</v>
      </c>
      <c r="U42" s="103">
        <f>+'[1]Ex-Africa 2026'!J440+'[1]Ex-Africa 2026'!J539+'[1]Ex-Africa 2026'!J638+'[1]Ex-Africa 2026'!J737</f>
        <v>0</v>
      </c>
      <c r="V42" s="151">
        <f>+'[1]Ex-Africa 2026'!J837+'[1]Ex-Africa 2026'!J936+'[1]Ex-Africa 2026'!J1035+'[1]Ex-Africa 2026'!J1134</f>
        <v>0</v>
      </c>
      <c r="W42" s="224">
        <f>+'[1]Ex-Africa 2026'!L43+'[1]Ex-Africa 2026'!L142+'[1]Ex-Africa 2026'!L241+'[1]Ex-Africa 2026'!L340</f>
        <v>0</v>
      </c>
      <c r="X42" s="100">
        <f>+'[1]Ex-Africa 2026'!L440+'[1]Ex-Africa 2026'!L539+'[1]Ex-Africa 2026'!L638+'[1]Ex-Africa 2026'!L737</f>
        <v>0</v>
      </c>
      <c r="Y42" s="103">
        <f>+'[1]Ex-Africa 2026'!L837+'[1]Ex-Africa 2026'!L936+'[1]Ex-Africa 2026'!L1035+'[1]Ex-Africa 2026'!L1134</f>
        <v>0</v>
      </c>
    </row>
    <row r="43" spans="1:25" x14ac:dyDescent="0.25">
      <c r="A43" s="225" t="s">
        <v>135</v>
      </c>
      <c r="B43" s="102">
        <f>+'[1]Ex-Africa 2026'!C44+'[1]Ex-Africa 2026'!C143+'[1]Ex-Africa 2026'!C242+'[1]Ex-Africa 2026'!C341</f>
        <v>0</v>
      </c>
      <c r="C43" s="100">
        <f>+'[1]Ex-Africa 2026'!C441+'[1]Ex-Africa 2026'!C540+'[1]Ex-Africa 2026'!C639+'[1]Ex-Africa 2026'!C738</f>
        <v>0</v>
      </c>
      <c r="D43" s="103">
        <f>+'[1]Ex-Africa 2026'!C838+'[1]Ex-Africa 2026'!C937+'[1]Ex-Africa 2026'!C1036+'[1]Ex-Africa 2026'!C1135</f>
        <v>0</v>
      </c>
      <c r="E43" s="102">
        <f>+'[1]Ex-Africa 2026'!D44+'[1]Ex-Africa 2026'!D143+'[1]Ex-Africa 2026'!D242+'[1]Ex-Africa 2026'!D341</f>
        <v>0</v>
      </c>
      <c r="F43" s="100">
        <f>+'[1]Ex-Africa 2026'!D441+'[1]Ex-Africa 2026'!D540+'[1]Ex-Africa 2026'!D639+'[1]Ex-Africa 2026'!D738</f>
        <v>0</v>
      </c>
      <c r="G43" s="103">
        <f>+'[1]Ex-Africa 2026'!D838+'[1]Ex-Africa 2026'!D937+'[1]Ex-Africa 2026'!D1036+'[1]Ex-Africa 2026'!D1135</f>
        <v>0</v>
      </c>
      <c r="H43" s="102">
        <f>+'[1]Ex-Africa 2026'!E44+'[1]Ex-Africa 2026'!E143+'[1]Ex-Africa 2026'!E242+'[1]Ex-Africa 2026'!E341</f>
        <v>0</v>
      </c>
      <c r="I43" s="100">
        <f>+'[1]Ex-Africa 2026'!E441+'[1]Ex-Africa 2026'!E540+'[1]Ex-Africa 2026'!E639+'[1]Ex-Africa 2026'!E738</f>
        <v>0</v>
      </c>
      <c r="J43" s="103">
        <f>+'[1]Ex-Africa 2026'!E838+'[1]Ex-Africa 2026'!E937+'[1]Ex-Africa 2026'!E1036+'[1]Ex-Africa 2026'!E1135</f>
        <v>0</v>
      </c>
      <c r="K43" s="102">
        <f>+'[1]Ex-Africa 2026'!F44+'[1]Ex-Africa 2026'!F143+'[1]Ex-Africa 2026'!F242+'[1]Ex-Africa 2026'!F341</f>
        <v>0</v>
      </c>
      <c r="L43" s="100">
        <f>+'[1]Ex-Africa 2026'!F441+'[1]Ex-Africa 2026'!F540+'[1]Ex-Africa 2026'!F639+'[1]Ex-Africa 2026'!F738</f>
        <v>0</v>
      </c>
      <c r="M43" s="103">
        <f>+'[1]Ex-Africa 2026'!F838+'[1]Ex-Africa 2026'!F937+'[1]Ex-Africa 2026'!F1036+'[1]Ex-Africa 2026'!F1135</f>
        <v>0</v>
      </c>
      <c r="N43" s="151">
        <f>+'[1]Ex-Africa 2026'!H44+'[1]Ex-Africa 2026'!H143+'[1]Ex-Africa 2026'!H242+'[1]Ex-Africa 2026'!H341</f>
        <v>0</v>
      </c>
      <c r="O43" s="102">
        <f>+'[1]Ex-Africa 2026'!H441+'[1]Ex-Africa 2026'!H540+'[1]Ex-Africa 2026'!H639+'[1]Ex-Africa 2026'!H738</f>
        <v>0</v>
      </c>
      <c r="P43" s="103">
        <f>+'[1]Ex-Africa 2026'!H838+'[1]Ex-Africa 2026'!H937+'[1]Ex-Africa 2026'!H1036+'[1]Ex-Africa 2026'!H1135</f>
        <v>0</v>
      </c>
      <c r="Q43" s="102">
        <f>+'[1]Ex-Africa 2026'!I44+'[1]Ex-Africa 2026'!I143+'[1]Ex-Africa 2026'!I242+'[1]Ex-Africa 2026'!I341</f>
        <v>0</v>
      </c>
      <c r="R43" s="103">
        <f>+'[1]Ex-Africa 2026'!I441+'[1]Ex-Africa 2026'!I540+'[1]Ex-Africa 2026'!I639+'[1]Ex-Africa 2026'!I738</f>
        <v>0</v>
      </c>
      <c r="S43" s="151">
        <f>+'[1]Ex-Africa 2026'!I838+'[1]Ex-Africa 2026'!I937+'[1]Ex-Africa 2026'!I1036+'[1]Ex-Africa 2026'!I1135</f>
        <v>0</v>
      </c>
      <c r="T43" s="102">
        <f>+'[1]Ex-Africa 2026'!J44+'[1]Ex-Africa 2026'!J143+'[1]Ex-Africa 2026'!J242+'[1]Ex-Africa 2026'!J341</f>
        <v>0</v>
      </c>
      <c r="U43" s="103">
        <f>+'[1]Ex-Africa 2026'!J441+'[1]Ex-Africa 2026'!J540+'[1]Ex-Africa 2026'!J639+'[1]Ex-Africa 2026'!J738</f>
        <v>0</v>
      </c>
      <c r="V43" s="151">
        <f>+'[1]Ex-Africa 2026'!J838+'[1]Ex-Africa 2026'!J937+'[1]Ex-Africa 2026'!J1036+'[1]Ex-Africa 2026'!J1135</f>
        <v>0</v>
      </c>
      <c r="W43" s="224">
        <f>+'[1]Ex-Africa 2026'!L44+'[1]Ex-Africa 2026'!L143+'[1]Ex-Africa 2026'!L242+'[1]Ex-Africa 2026'!L341</f>
        <v>0</v>
      </c>
      <c r="X43" s="100">
        <f>+'[1]Ex-Africa 2026'!L441+'[1]Ex-Africa 2026'!L540+'[1]Ex-Africa 2026'!L639+'[1]Ex-Africa 2026'!L738</f>
        <v>0</v>
      </c>
      <c r="Y43" s="103">
        <f>+'[1]Ex-Africa 2026'!L838+'[1]Ex-Africa 2026'!L937+'[1]Ex-Africa 2026'!L1036+'[1]Ex-Africa 2026'!L1135</f>
        <v>0</v>
      </c>
    </row>
    <row r="44" spans="1:25" x14ac:dyDescent="0.25">
      <c r="A44" s="225" t="s">
        <v>136</v>
      </c>
      <c r="B44" s="102">
        <f>+'[1]Ex-Africa 2026'!C45+'[1]Ex-Africa 2026'!C144+'[1]Ex-Africa 2026'!C243+'[1]Ex-Africa 2026'!C342</f>
        <v>0</v>
      </c>
      <c r="C44" s="100">
        <f>+'[1]Ex-Africa 2026'!C442+'[1]Ex-Africa 2026'!C541+'[1]Ex-Africa 2026'!C640+'[1]Ex-Africa 2026'!C739</f>
        <v>0</v>
      </c>
      <c r="D44" s="103">
        <f>+'[1]Ex-Africa 2026'!C839+'[1]Ex-Africa 2026'!C938+'[1]Ex-Africa 2026'!C1037+'[1]Ex-Africa 2026'!C1136</f>
        <v>0</v>
      </c>
      <c r="E44" s="102">
        <f>+'[1]Ex-Africa 2026'!D45+'[1]Ex-Africa 2026'!D144+'[1]Ex-Africa 2026'!D243+'[1]Ex-Africa 2026'!D342</f>
        <v>0</v>
      </c>
      <c r="F44" s="100">
        <f>+'[1]Ex-Africa 2026'!D442+'[1]Ex-Africa 2026'!D541+'[1]Ex-Africa 2026'!D640+'[1]Ex-Africa 2026'!D739</f>
        <v>0</v>
      </c>
      <c r="G44" s="103">
        <f>+'[1]Ex-Africa 2026'!D839+'[1]Ex-Africa 2026'!D938+'[1]Ex-Africa 2026'!D1037+'[1]Ex-Africa 2026'!D1136</f>
        <v>0</v>
      </c>
      <c r="H44" s="102">
        <f>+'[1]Ex-Africa 2026'!E45+'[1]Ex-Africa 2026'!E144+'[1]Ex-Africa 2026'!E243+'[1]Ex-Africa 2026'!E342</f>
        <v>0</v>
      </c>
      <c r="I44" s="100">
        <f>+'[1]Ex-Africa 2026'!E442+'[1]Ex-Africa 2026'!E541+'[1]Ex-Africa 2026'!E640+'[1]Ex-Africa 2026'!E739</f>
        <v>0</v>
      </c>
      <c r="J44" s="103">
        <f>+'[1]Ex-Africa 2026'!E839+'[1]Ex-Africa 2026'!E938+'[1]Ex-Africa 2026'!E1037+'[1]Ex-Africa 2026'!E1136</f>
        <v>0</v>
      </c>
      <c r="K44" s="102">
        <f>+'[1]Ex-Africa 2026'!F45+'[1]Ex-Africa 2026'!F144+'[1]Ex-Africa 2026'!F243+'[1]Ex-Africa 2026'!F342</f>
        <v>0</v>
      </c>
      <c r="L44" s="100">
        <f>+'[1]Ex-Africa 2026'!F442+'[1]Ex-Africa 2026'!F541+'[1]Ex-Africa 2026'!F640+'[1]Ex-Africa 2026'!F739</f>
        <v>0</v>
      </c>
      <c r="M44" s="103">
        <f>+'[1]Ex-Africa 2026'!F839+'[1]Ex-Africa 2026'!F938+'[1]Ex-Africa 2026'!F1037+'[1]Ex-Africa 2026'!F1136</f>
        <v>0</v>
      </c>
      <c r="N44" s="151">
        <f>+'[1]Ex-Africa 2026'!H45+'[1]Ex-Africa 2026'!H144+'[1]Ex-Africa 2026'!H243+'[1]Ex-Africa 2026'!H342</f>
        <v>0</v>
      </c>
      <c r="O44" s="102">
        <f>+'[1]Ex-Africa 2026'!H442+'[1]Ex-Africa 2026'!H541+'[1]Ex-Africa 2026'!H640+'[1]Ex-Africa 2026'!H739</f>
        <v>0</v>
      </c>
      <c r="P44" s="103">
        <f>+'[1]Ex-Africa 2026'!H839+'[1]Ex-Africa 2026'!H938+'[1]Ex-Africa 2026'!H1037+'[1]Ex-Africa 2026'!H1136</f>
        <v>0</v>
      </c>
      <c r="Q44" s="102">
        <f>+'[1]Ex-Africa 2026'!I45+'[1]Ex-Africa 2026'!I144+'[1]Ex-Africa 2026'!I243+'[1]Ex-Africa 2026'!I342</f>
        <v>0</v>
      </c>
      <c r="R44" s="103">
        <f>+'[1]Ex-Africa 2026'!I442+'[1]Ex-Africa 2026'!I541+'[1]Ex-Africa 2026'!I640+'[1]Ex-Africa 2026'!I739</f>
        <v>0</v>
      </c>
      <c r="S44" s="151">
        <f>+'[1]Ex-Africa 2026'!I839+'[1]Ex-Africa 2026'!I938+'[1]Ex-Africa 2026'!I1037+'[1]Ex-Africa 2026'!I1136</f>
        <v>0</v>
      </c>
      <c r="T44" s="102">
        <f>+'[1]Ex-Africa 2026'!J45+'[1]Ex-Africa 2026'!J144+'[1]Ex-Africa 2026'!J243+'[1]Ex-Africa 2026'!J342</f>
        <v>0</v>
      </c>
      <c r="U44" s="103">
        <f>+'[1]Ex-Africa 2026'!J442+'[1]Ex-Africa 2026'!J541+'[1]Ex-Africa 2026'!J640+'[1]Ex-Africa 2026'!J739</f>
        <v>0</v>
      </c>
      <c r="V44" s="151">
        <f>+'[1]Ex-Africa 2026'!J839+'[1]Ex-Africa 2026'!J938+'[1]Ex-Africa 2026'!J1037+'[1]Ex-Africa 2026'!J1136</f>
        <v>0</v>
      </c>
      <c r="W44" s="224">
        <f>+'[1]Ex-Africa 2026'!L45+'[1]Ex-Africa 2026'!L144+'[1]Ex-Africa 2026'!L243+'[1]Ex-Africa 2026'!L342</f>
        <v>10200</v>
      </c>
      <c r="X44" s="100">
        <f>+'[1]Ex-Africa 2026'!L442+'[1]Ex-Africa 2026'!L541+'[1]Ex-Africa 2026'!L640+'[1]Ex-Africa 2026'!L739</f>
        <v>0</v>
      </c>
      <c r="Y44" s="103">
        <f>+'[1]Ex-Africa 2026'!L839+'[1]Ex-Africa 2026'!L938+'[1]Ex-Africa 2026'!L1037+'[1]Ex-Africa 2026'!L1136</f>
        <v>0</v>
      </c>
    </row>
    <row r="45" spans="1:25" x14ac:dyDescent="0.25">
      <c r="A45" s="225" t="s">
        <v>137</v>
      </c>
      <c r="B45" s="102">
        <f>+'[1]Ex-Africa 2026'!C46+'[1]Ex-Africa 2026'!C145+'[1]Ex-Africa 2026'!C244+'[1]Ex-Africa 2026'!C343</f>
        <v>0</v>
      </c>
      <c r="C45" s="100">
        <f>+'[1]Ex-Africa 2026'!C443+'[1]Ex-Africa 2026'!C542+'[1]Ex-Africa 2026'!C641+'[1]Ex-Africa 2026'!C740</f>
        <v>0</v>
      </c>
      <c r="D45" s="103">
        <f>+'[1]Ex-Africa 2026'!C840+'[1]Ex-Africa 2026'!C939+'[1]Ex-Africa 2026'!C1038+'[1]Ex-Africa 2026'!C1137</f>
        <v>0</v>
      </c>
      <c r="E45" s="102">
        <f>+'[1]Ex-Africa 2026'!D46+'[1]Ex-Africa 2026'!D145+'[1]Ex-Africa 2026'!D244+'[1]Ex-Africa 2026'!D343</f>
        <v>0</v>
      </c>
      <c r="F45" s="100">
        <f>+'[1]Ex-Africa 2026'!D443+'[1]Ex-Africa 2026'!D542+'[1]Ex-Africa 2026'!D641+'[1]Ex-Africa 2026'!D740</f>
        <v>0</v>
      </c>
      <c r="G45" s="103">
        <f>+'[1]Ex-Africa 2026'!D840+'[1]Ex-Africa 2026'!D939+'[1]Ex-Africa 2026'!D1038+'[1]Ex-Africa 2026'!D1137</f>
        <v>0</v>
      </c>
      <c r="H45" s="102">
        <f>+'[1]Ex-Africa 2026'!E46+'[1]Ex-Africa 2026'!E145+'[1]Ex-Africa 2026'!E244+'[1]Ex-Africa 2026'!E343</f>
        <v>0</v>
      </c>
      <c r="I45" s="100">
        <f>+'[1]Ex-Africa 2026'!E443+'[1]Ex-Africa 2026'!E542+'[1]Ex-Africa 2026'!E641+'[1]Ex-Africa 2026'!E740</f>
        <v>0</v>
      </c>
      <c r="J45" s="103">
        <f>+'[1]Ex-Africa 2026'!E840+'[1]Ex-Africa 2026'!E939+'[1]Ex-Africa 2026'!E1038+'[1]Ex-Africa 2026'!E1137</f>
        <v>0</v>
      </c>
      <c r="K45" s="102">
        <f>+'[1]Ex-Africa 2026'!F46+'[1]Ex-Africa 2026'!F145+'[1]Ex-Africa 2026'!F244+'[1]Ex-Africa 2026'!F343</f>
        <v>0</v>
      </c>
      <c r="L45" s="100">
        <f>+'[1]Ex-Africa 2026'!F443+'[1]Ex-Africa 2026'!F542+'[1]Ex-Africa 2026'!F641+'[1]Ex-Africa 2026'!F740</f>
        <v>0</v>
      </c>
      <c r="M45" s="103">
        <f>+'[1]Ex-Africa 2026'!F840+'[1]Ex-Africa 2026'!F939+'[1]Ex-Africa 2026'!F1038+'[1]Ex-Africa 2026'!F1137</f>
        <v>0</v>
      </c>
      <c r="N45" s="151">
        <f>+'[1]Ex-Africa 2026'!H46+'[1]Ex-Africa 2026'!H145+'[1]Ex-Africa 2026'!H244+'[1]Ex-Africa 2026'!H343</f>
        <v>0</v>
      </c>
      <c r="O45" s="102">
        <f>+'[1]Ex-Africa 2026'!H443+'[1]Ex-Africa 2026'!H542+'[1]Ex-Africa 2026'!H641+'[1]Ex-Africa 2026'!H740</f>
        <v>0</v>
      </c>
      <c r="P45" s="103">
        <f>+'[1]Ex-Africa 2026'!H840+'[1]Ex-Africa 2026'!H939+'[1]Ex-Africa 2026'!H1038+'[1]Ex-Africa 2026'!H1137</f>
        <v>0</v>
      </c>
      <c r="Q45" s="102">
        <f>+'[1]Ex-Africa 2026'!I46+'[1]Ex-Africa 2026'!I145+'[1]Ex-Africa 2026'!I244+'[1]Ex-Africa 2026'!I343</f>
        <v>0</v>
      </c>
      <c r="R45" s="103">
        <f>+'[1]Ex-Africa 2026'!I443+'[1]Ex-Africa 2026'!I542+'[1]Ex-Africa 2026'!I641+'[1]Ex-Africa 2026'!I740</f>
        <v>0</v>
      </c>
      <c r="S45" s="151">
        <f>+'[1]Ex-Africa 2026'!I840+'[1]Ex-Africa 2026'!I939+'[1]Ex-Africa 2026'!I1038+'[1]Ex-Africa 2026'!I1137</f>
        <v>0</v>
      </c>
      <c r="T45" s="102">
        <f>+'[1]Ex-Africa 2026'!J46+'[1]Ex-Africa 2026'!J145+'[1]Ex-Africa 2026'!J244+'[1]Ex-Africa 2026'!J343</f>
        <v>0</v>
      </c>
      <c r="U45" s="103">
        <f>+'[1]Ex-Africa 2026'!J443+'[1]Ex-Africa 2026'!J542+'[1]Ex-Africa 2026'!J641+'[1]Ex-Africa 2026'!J740</f>
        <v>0</v>
      </c>
      <c r="V45" s="151">
        <f>+'[1]Ex-Africa 2026'!J840+'[1]Ex-Africa 2026'!J939+'[1]Ex-Africa 2026'!J1038+'[1]Ex-Africa 2026'!J1137</f>
        <v>0</v>
      </c>
      <c r="W45" s="224">
        <f>+'[1]Ex-Africa 2026'!L46+'[1]Ex-Africa 2026'!L145+'[1]Ex-Africa 2026'!L244+'[1]Ex-Africa 2026'!L343</f>
        <v>0</v>
      </c>
      <c r="X45" s="100">
        <f>+'[1]Ex-Africa 2026'!L443+'[1]Ex-Africa 2026'!L542+'[1]Ex-Africa 2026'!L641+'[1]Ex-Africa 2026'!L740</f>
        <v>0</v>
      </c>
      <c r="Y45" s="103">
        <f>+'[1]Ex-Africa 2026'!L840+'[1]Ex-Africa 2026'!L939+'[1]Ex-Africa 2026'!L1038+'[1]Ex-Africa 2026'!L1137</f>
        <v>0</v>
      </c>
    </row>
    <row r="46" spans="1:25" x14ac:dyDescent="0.25">
      <c r="A46" s="225" t="s">
        <v>138</v>
      </c>
      <c r="B46" s="102">
        <f>+'[1]Ex-Africa 2026'!C47+'[1]Ex-Africa 2026'!C146+'[1]Ex-Africa 2026'!C245+'[1]Ex-Africa 2026'!C344</f>
        <v>0</v>
      </c>
      <c r="C46" s="100">
        <f>+'[1]Ex-Africa 2026'!C444+'[1]Ex-Africa 2026'!C543+'[1]Ex-Africa 2026'!C642+'[1]Ex-Africa 2026'!C741</f>
        <v>0</v>
      </c>
      <c r="D46" s="103">
        <f>+'[1]Ex-Africa 2026'!C841+'[1]Ex-Africa 2026'!C940+'[1]Ex-Africa 2026'!C1039+'[1]Ex-Africa 2026'!C1138</f>
        <v>0</v>
      </c>
      <c r="E46" s="102">
        <f>+'[1]Ex-Africa 2026'!D47+'[1]Ex-Africa 2026'!D146+'[1]Ex-Africa 2026'!D245+'[1]Ex-Africa 2026'!D344</f>
        <v>0</v>
      </c>
      <c r="F46" s="100">
        <f>+'[1]Ex-Africa 2026'!D444+'[1]Ex-Africa 2026'!D543+'[1]Ex-Africa 2026'!D642+'[1]Ex-Africa 2026'!D741</f>
        <v>0</v>
      </c>
      <c r="G46" s="103">
        <f>+'[1]Ex-Africa 2026'!D841+'[1]Ex-Africa 2026'!D940+'[1]Ex-Africa 2026'!D1039+'[1]Ex-Africa 2026'!D1138</f>
        <v>0</v>
      </c>
      <c r="H46" s="102">
        <f>+'[1]Ex-Africa 2026'!E47+'[1]Ex-Africa 2026'!E146+'[1]Ex-Africa 2026'!E245+'[1]Ex-Africa 2026'!E344</f>
        <v>0</v>
      </c>
      <c r="I46" s="100">
        <f>+'[1]Ex-Africa 2026'!E444+'[1]Ex-Africa 2026'!E543+'[1]Ex-Africa 2026'!E642+'[1]Ex-Africa 2026'!E741</f>
        <v>0</v>
      </c>
      <c r="J46" s="103">
        <f>+'[1]Ex-Africa 2026'!E841+'[1]Ex-Africa 2026'!E940+'[1]Ex-Africa 2026'!E1039+'[1]Ex-Africa 2026'!E1138</f>
        <v>0</v>
      </c>
      <c r="K46" s="102">
        <f>+'[1]Ex-Africa 2026'!F47+'[1]Ex-Africa 2026'!F146+'[1]Ex-Africa 2026'!F245+'[1]Ex-Africa 2026'!F344</f>
        <v>0</v>
      </c>
      <c r="L46" s="100">
        <f>+'[1]Ex-Africa 2026'!F444+'[1]Ex-Africa 2026'!F543+'[1]Ex-Africa 2026'!F642+'[1]Ex-Africa 2026'!F741</f>
        <v>0</v>
      </c>
      <c r="M46" s="103">
        <f>+'[1]Ex-Africa 2026'!F841+'[1]Ex-Africa 2026'!F940+'[1]Ex-Africa 2026'!F1039+'[1]Ex-Africa 2026'!F1138</f>
        <v>0</v>
      </c>
      <c r="N46" s="151">
        <f>+'[1]Ex-Africa 2026'!H47+'[1]Ex-Africa 2026'!H146+'[1]Ex-Africa 2026'!H245+'[1]Ex-Africa 2026'!H344</f>
        <v>0</v>
      </c>
      <c r="O46" s="102">
        <f>+'[1]Ex-Africa 2026'!H444+'[1]Ex-Africa 2026'!H543+'[1]Ex-Africa 2026'!H642+'[1]Ex-Africa 2026'!H741</f>
        <v>0</v>
      </c>
      <c r="P46" s="103">
        <f>+'[1]Ex-Africa 2026'!H841+'[1]Ex-Africa 2026'!H940+'[1]Ex-Africa 2026'!H1039+'[1]Ex-Africa 2026'!H1138</f>
        <v>0</v>
      </c>
      <c r="Q46" s="102">
        <f>+'[1]Ex-Africa 2026'!I47+'[1]Ex-Africa 2026'!I146+'[1]Ex-Africa 2026'!I245+'[1]Ex-Africa 2026'!I344</f>
        <v>0</v>
      </c>
      <c r="R46" s="103">
        <f>+'[1]Ex-Africa 2026'!I444+'[1]Ex-Africa 2026'!I543+'[1]Ex-Africa 2026'!I642+'[1]Ex-Africa 2026'!I741</f>
        <v>0</v>
      </c>
      <c r="S46" s="151">
        <f>+'[1]Ex-Africa 2026'!I841+'[1]Ex-Africa 2026'!I940+'[1]Ex-Africa 2026'!I1039+'[1]Ex-Africa 2026'!I1138</f>
        <v>0</v>
      </c>
      <c r="T46" s="102">
        <f>+'[1]Ex-Africa 2026'!J47+'[1]Ex-Africa 2026'!J146+'[1]Ex-Africa 2026'!J245+'[1]Ex-Africa 2026'!J344</f>
        <v>0</v>
      </c>
      <c r="U46" s="103">
        <f>+'[1]Ex-Africa 2026'!J444+'[1]Ex-Africa 2026'!J543+'[1]Ex-Africa 2026'!J642+'[1]Ex-Africa 2026'!J741</f>
        <v>0</v>
      </c>
      <c r="V46" s="151">
        <f>+'[1]Ex-Africa 2026'!J841+'[1]Ex-Africa 2026'!J940+'[1]Ex-Africa 2026'!J1039+'[1]Ex-Africa 2026'!J1138</f>
        <v>0</v>
      </c>
      <c r="W46" s="224">
        <f>+'[1]Ex-Africa 2026'!L47+'[1]Ex-Africa 2026'!L146+'[1]Ex-Africa 2026'!L245+'[1]Ex-Africa 2026'!L344</f>
        <v>0</v>
      </c>
      <c r="X46" s="100">
        <f>+'[1]Ex-Africa 2026'!L444+'[1]Ex-Africa 2026'!L543+'[1]Ex-Africa 2026'!L642+'[1]Ex-Africa 2026'!L741</f>
        <v>0</v>
      </c>
      <c r="Y46" s="103">
        <f>+'[1]Ex-Africa 2026'!L841+'[1]Ex-Africa 2026'!L940+'[1]Ex-Africa 2026'!L1039+'[1]Ex-Africa 2026'!L1138</f>
        <v>0</v>
      </c>
    </row>
    <row r="47" spans="1:25" x14ac:dyDescent="0.25">
      <c r="A47" s="225" t="s">
        <v>245</v>
      </c>
      <c r="B47" s="102">
        <f>+'[1]Ex-Africa 2026'!C48+'[1]Ex-Africa 2026'!C147+'[1]Ex-Africa 2026'!C246+'[1]Ex-Africa 2026'!C345</f>
        <v>0</v>
      </c>
      <c r="C47" s="100">
        <f>+'[1]Ex-Africa 2026'!C445+'[1]Ex-Africa 2026'!C544+'[1]Ex-Africa 2026'!C643+'[1]Ex-Africa 2026'!C742</f>
        <v>0</v>
      </c>
      <c r="D47" s="103">
        <f>+'[1]Ex-Africa 2026'!C842+'[1]Ex-Africa 2026'!C941+'[1]Ex-Africa 2026'!C1040+'[1]Ex-Africa 2026'!C1139</f>
        <v>0</v>
      </c>
      <c r="E47" s="102">
        <f>+'[1]Ex-Africa 2026'!D48+'[1]Ex-Africa 2026'!D147+'[1]Ex-Africa 2026'!D246+'[1]Ex-Africa 2026'!D345</f>
        <v>0</v>
      </c>
      <c r="F47" s="100">
        <f>+'[1]Ex-Africa 2026'!D445+'[1]Ex-Africa 2026'!D544+'[1]Ex-Africa 2026'!D643+'[1]Ex-Africa 2026'!D742</f>
        <v>0</v>
      </c>
      <c r="G47" s="103">
        <f>+'[1]Ex-Africa 2026'!D842+'[1]Ex-Africa 2026'!D941+'[1]Ex-Africa 2026'!D1040+'[1]Ex-Africa 2026'!D1139</f>
        <v>0</v>
      </c>
      <c r="H47" s="102">
        <f>+'[1]Ex-Africa 2026'!E48+'[1]Ex-Africa 2026'!E147+'[1]Ex-Africa 2026'!E246+'[1]Ex-Africa 2026'!E345</f>
        <v>0</v>
      </c>
      <c r="I47" s="100">
        <f>+'[1]Ex-Africa 2026'!E445+'[1]Ex-Africa 2026'!E544+'[1]Ex-Africa 2026'!E643+'[1]Ex-Africa 2026'!E742</f>
        <v>0</v>
      </c>
      <c r="J47" s="103">
        <f>+'[1]Ex-Africa 2026'!E842+'[1]Ex-Africa 2026'!E941+'[1]Ex-Africa 2026'!E1040+'[1]Ex-Africa 2026'!E1139</f>
        <v>0</v>
      </c>
      <c r="K47" s="102">
        <f>+'[1]Ex-Africa 2026'!F48+'[1]Ex-Africa 2026'!F147+'[1]Ex-Africa 2026'!F246+'[1]Ex-Africa 2026'!F345</f>
        <v>0</v>
      </c>
      <c r="L47" s="100">
        <f>+'[1]Ex-Africa 2026'!F445+'[1]Ex-Africa 2026'!F544+'[1]Ex-Africa 2026'!F643+'[1]Ex-Africa 2026'!F742</f>
        <v>0</v>
      </c>
      <c r="M47" s="103">
        <f>+'[1]Ex-Africa 2026'!F842+'[1]Ex-Africa 2026'!F941+'[1]Ex-Africa 2026'!F1040+'[1]Ex-Africa 2026'!F1139</f>
        <v>0</v>
      </c>
      <c r="N47" s="151">
        <f>+'[1]Ex-Africa 2026'!H48+'[1]Ex-Africa 2026'!H147+'[1]Ex-Africa 2026'!H246+'[1]Ex-Africa 2026'!H345</f>
        <v>0</v>
      </c>
      <c r="O47" s="102">
        <f>+'[1]Ex-Africa 2026'!H445+'[1]Ex-Africa 2026'!H544+'[1]Ex-Africa 2026'!H643+'[1]Ex-Africa 2026'!H742</f>
        <v>0</v>
      </c>
      <c r="P47" s="103">
        <f>+'[1]Ex-Africa 2026'!H842+'[1]Ex-Africa 2026'!H941+'[1]Ex-Africa 2026'!H1040+'[1]Ex-Africa 2026'!H1139</f>
        <v>0</v>
      </c>
      <c r="Q47" s="102">
        <f>+'[1]Ex-Africa 2026'!I48+'[1]Ex-Africa 2026'!I147+'[1]Ex-Africa 2026'!I246+'[1]Ex-Africa 2026'!I345</f>
        <v>0</v>
      </c>
      <c r="R47" s="103">
        <f>+'[1]Ex-Africa 2026'!I445+'[1]Ex-Africa 2026'!I544+'[1]Ex-Africa 2026'!I643+'[1]Ex-Africa 2026'!I742</f>
        <v>0</v>
      </c>
      <c r="S47" s="151">
        <f>+'[1]Ex-Africa 2026'!I842+'[1]Ex-Africa 2026'!I941+'[1]Ex-Africa 2026'!I1040+'[1]Ex-Africa 2026'!I1139</f>
        <v>0</v>
      </c>
      <c r="T47" s="102">
        <f>+'[1]Ex-Africa 2026'!J48+'[1]Ex-Africa 2026'!J147+'[1]Ex-Africa 2026'!J246+'[1]Ex-Africa 2026'!J345</f>
        <v>0</v>
      </c>
      <c r="U47" s="103">
        <f>+'[1]Ex-Africa 2026'!J445+'[1]Ex-Africa 2026'!J544+'[1]Ex-Africa 2026'!J643+'[1]Ex-Africa 2026'!J742</f>
        <v>0</v>
      </c>
      <c r="V47" s="151">
        <f>+'[1]Ex-Africa 2026'!J842+'[1]Ex-Africa 2026'!J941+'[1]Ex-Africa 2026'!J1040+'[1]Ex-Africa 2026'!J1139</f>
        <v>0</v>
      </c>
      <c r="W47" s="224">
        <f>+'[1]Ex-Africa 2026'!L48+'[1]Ex-Africa 2026'!L147+'[1]Ex-Africa 2026'!L246+'[1]Ex-Africa 2026'!L345</f>
        <v>0</v>
      </c>
      <c r="X47" s="100">
        <f>+'[1]Ex-Africa 2026'!L445+'[1]Ex-Africa 2026'!L544+'[1]Ex-Africa 2026'!L643+'[1]Ex-Africa 2026'!L742</f>
        <v>0</v>
      </c>
      <c r="Y47" s="103">
        <f>+'[1]Ex-Africa 2026'!L842+'[1]Ex-Africa 2026'!L941+'[1]Ex-Africa 2026'!L1040+'[1]Ex-Africa 2026'!L1139</f>
        <v>0</v>
      </c>
    </row>
    <row r="48" spans="1:25" x14ac:dyDescent="0.25">
      <c r="A48" s="225" t="s">
        <v>246</v>
      </c>
      <c r="B48" s="102">
        <f>+'[1]Ex-Africa 2026'!C49+'[1]Ex-Africa 2026'!C148+'[1]Ex-Africa 2026'!C247+'[1]Ex-Africa 2026'!C346</f>
        <v>0</v>
      </c>
      <c r="C48" s="100">
        <f>+'[1]Ex-Africa 2026'!C446+'[1]Ex-Africa 2026'!C545+'[1]Ex-Africa 2026'!C644+'[1]Ex-Africa 2026'!C743</f>
        <v>0</v>
      </c>
      <c r="D48" s="103">
        <f>+'[1]Ex-Africa 2026'!C843+'[1]Ex-Africa 2026'!C942+'[1]Ex-Africa 2026'!C1041+'[1]Ex-Africa 2026'!C1140</f>
        <v>0</v>
      </c>
      <c r="E48" s="102">
        <f>+'[1]Ex-Africa 2026'!D49+'[1]Ex-Africa 2026'!D148+'[1]Ex-Africa 2026'!D247+'[1]Ex-Africa 2026'!D346</f>
        <v>0</v>
      </c>
      <c r="F48" s="100">
        <f>+'[1]Ex-Africa 2026'!D446+'[1]Ex-Africa 2026'!D545+'[1]Ex-Africa 2026'!D644+'[1]Ex-Africa 2026'!D743</f>
        <v>0</v>
      </c>
      <c r="G48" s="103">
        <f>+'[1]Ex-Africa 2026'!D843+'[1]Ex-Africa 2026'!D942+'[1]Ex-Africa 2026'!D1041+'[1]Ex-Africa 2026'!D1140</f>
        <v>0</v>
      </c>
      <c r="H48" s="102">
        <f>+'[1]Ex-Africa 2026'!E49+'[1]Ex-Africa 2026'!E148+'[1]Ex-Africa 2026'!E247+'[1]Ex-Africa 2026'!E346</f>
        <v>0</v>
      </c>
      <c r="I48" s="100">
        <f>+'[1]Ex-Africa 2026'!E446+'[1]Ex-Africa 2026'!E545+'[1]Ex-Africa 2026'!E644+'[1]Ex-Africa 2026'!E743</f>
        <v>0</v>
      </c>
      <c r="J48" s="103">
        <f>+'[1]Ex-Africa 2026'!E843+'[1]Ex-Africa 2026'!E942+'[1]Ex-Africa 2026'!E1041+'[1]Ex-Africa 2026'!E1140</f>
        <v>0</v>
      </c>
      <c r="K48" s="102">
        <f>+'[1]Ex-Africa 2026'!F49+'[1]Ex-Africa 2026'!F148+'[1]Ex-Africa 2026'!F247+'[1]Ex-Africa 2026'!F346</f>
        <v>0</v>
      </c>
      <c r="L48" s="100">
        <f>+'[1]Ex-Africa 2026'!F446+'[1]Ex-Africa 2026'!F545+'[1]Ex-Africa 2026'!F644+'[1]Ex-Africa 2026'!F743</f>
        <v>0</v>
      </c>
      <c r="M48" s="103">
        <f>+'[1]Ex-Africa 2026'!F843+'[1]Ex-Africa 2026'!F942+'[1]Ex-Africa 2026'!F1041+'[1]Ex-Africa 2026'!F1140</f>
        <v>0</v>
      </c>
      <c r="N48" s="151">
        <f>+'[1]Ex-Africa 2026'!H49+'[1]Ex-Africa 2026'!H148+'[1]Ex-Africa 2026'!H247+'[1]Ex-Africa 2026'!H346</f>
        <v>0</v>
      </c>
      <c r="O48" s="102">
        <f>+'[1]Ex-Africa 2026'!H446+'[1]Ex-Africa 2026'!H545+'[1]Ex-Africa 2026'!H644+'[1]Ex-Africa 2026'!H743</f>
        <v>0</v>
      </c>
      <c r="P48" s="103">
        <f>+'[1]Ex-Africa 2026'!H843+'[1]Ex-Africa 2026'!H942+'[1]Ex-Africa 2026'!H1041+'[1]Ex-Africa 2026'!H1140</f>
        <v>0</v>
      </c>
      <c r="Q48" s="102">
        <f>+'[1]Ex-Africa 2026'!I49+'[1]Ex-Africa 2026'!I148+'[1]Ex-Africa 2026'!I247+'[1]Ex-Africa 2026'!I346</f>
        <v>0</v>
      </c>
      <c r="R48" s="103">
        <f>+'[1]Ex-Africa 2026'!I446+'[1]Ex-Africa 2026'!I545+'[1]Ex-Africa 2026'!I644+'[1]Ex-Africa 2026'!I743</f>
        <v>0</v>
      </c>
      <c r="S48" s="151">
        <f>+'[1]Ex-Africa 2026'!I843+'[1]Ex-Africa 2026'!I942+'[1]Ex-Africa 2026'!I1041+'[1]Ex-Africa 2026'!I1140</f>
        <v>0</v>
      </c>
      <c r="T48" s="102">
        <f>+'[1]Ex-Africa 2026'!J49+'[1]Ex-Africa 2026'!J148+'[1]Ex-Africa 2026'!J247+'[1]Ex-Africa 2026'!J346</f>
        <v>0</v>
      </c>
      <c r="U48" s="103">
        <f>+'[1]Ex-Africa 2026'!J446+'[1]Ex-Africa 2026'!J545+'[1]Ex-Africa 2026'!J644+'[1]Ex-Africa 2026'!J743</f>
        <v>0</v>
      </c>
      <c r="V48" s="151">
        <f>+'[1]Ex-Africa 2026'!J843+'[1]Ex-Africa 2026'!J942+'[1]Ex-Africa 2026'!J1041+'[1]Ex-Africa 2026'!J1140</f>
        <v>0</v>
      </c>
      <c r="W48" s="224">
        <f>+'[1]Ex-Africa 2026'!L49+'[1]Ex-Africa 2026'!L148+'[1]Ex-Africa 2026'!L247+'[1]Ex-Africa 2026'!L346</f>
        <v>0</v>
      </c>
      <c r="X48" s="100">
        <f>+'[1]Ex-Africa 2026'!L446+'[1]Ex-Africa 2026'!L545+'[1]Ex-Africa 2026'!L644+'[1]Ex-Africa 2026'!L743</f>
        <v>0</v>
      </c>
      <c r="Y48" s="103">
        <f>+'[1]Ex-Africa 2026'!L843+'[1]Ex-Africa 2026'!L942+'[1]Ex-Africa 2026'!L1041+'[1]Ex-Africa 2026'!L1140</f>
        <v>0</v>
      </c>
    </row>
    <row r="49" spans="1:25" x14ac:dyDescent="0.25">
      <c r="A49" s="225" t="s">
        <v>198</v>
      </c>
      <c r="B49" s="102">
        <f>+'[1]Ex-Africa 2026'!C50+'[1]Ex-Africa 2026'!C149+'[1]Ex-Africa 2026'!C248+'[1]Ex-Africa 2026'!C347</f>
        <v>0</v>
      </c>
      <c r="C49" s="100">
        <f>+'[1]Ex-Africa 2026'!C447+'[1]Ex-Africa 2026'!C546+'[1]Ex-Africa 2026'!C645+'[1]Ex-Africa 2026'!C744</f>
        <v>0</v>
      </c>
      <c r="D49" s="103">
        <f>+'[1]Ex-Africa 2026'!C844+'[1]Ex-Africa 2026'!C943+'[1]Ex-Africa 2026'!C1042+'[1]Ex-Africa 2026'!C1141</f>
        <v>0</v>
      </c>
      <c r="E49" s="102">
        <f>+'[1]Ex-Africa 2026'!D50+'[1]Ex-Africa 2026'!D149+'[1]Ex-Africa 2026'!D248+'[1]Ex-Africa 2026'!D347</f>
        <v>0</v>
      </c>
      <c r="F49" s="100">
        <f>+'[1]Ex-Africa 2026'!D447+'[1]Ex-Africa 2026'!D546+'[1]Ex-Africa 2026'!D645+'[1]Ex-Africa 2026'!D744</f>
        <v>0</v>
      </c>
      <c r="G49" s="103">
        <f>+'[1]Ex-Africa 2026'!D844+'[1]Ex-Africa 2026'!D943+'[1]Ex-Africa 2026'!D1042+'[1]Ex-Africa 2026'!D1141</f>
        <v>0</v>
      </c>
      <c r="H49" s="102">
        <f>+'[1]Ex-Africa 2026'!E50+'[1]Ex-Africa 2026'!E149+'[1]Ex-Africa 2026'!E248+'[1]Ex-Africa 2026'!E347</f>
        <v>0</v>
      </c>
      <c r="I49" s="100">
        <f>+'[1]Ex-Africa 2026'!E447+'[1]Ex-Africa 2026'!E546+'[1]Ex-Africa 2026'!E645+'[1]Ex-Africa 2026'!E744</f>
        <v>0</v>
      </c>
      <c r="J49" s="103">
        <f>+'[1]Ex-Africa 2026'!E844+'[1]Ex-Africa 2026'!E943+'[1]Ex-Africa 2026'!E1042+'[1]Ex-Africa 2026'!E1141</f>
        <v>0</v>
      </c>
      <c r="K49" s="102">
        <f>+'[1]Ex-Africa 2026'!F50+'[1]Ex-Africa 2026'!F149+'[1]Ex-Africa 2026'!F248+'[1]Ex-Africa 2026'!F347</f>
        <v>0</v>
      </c>
      <c r="L49" s="100">
        <f>+'[1]Ex-Africa 2026'!F447+'[1]Ex-Africa 2026'!F546+'[1]Ex-Africa 2026'!F645+'[1]Ex-Africa 2026'!F744</f>
        <v>0</v>
      </c>
      <c r="M49" s="103">
        <f>+'[1]Ex-Africa 2026'!F844+'[1]Ex-Africa 2026'!F943+'[1]Ex-Africa 2026'!F1042+'[1]Ex-Africa 2026'!F1141</f>
        <v>0</v>
      </c>
      <c r="N49" s="151">
        <f>+'[1]Ex-Africa 2026'!H50+'[1]Ex-Africa 2026'!H149+'[1]Ex-Africa 2026'!H248+'[1]Ex-Africa 2026'!H347</f>
        <v>0</v>
      </c>
      <c r="O49" s="102">
        <f>+'[1]Ex-Africa 2026'!H447+'[1]Ex-Africa 2026'!H546+'[1]Ex-Africa 2026'!H645+'[1]Ex-Africa 2026'!H744</f>
        <v>0</v>
      </c>
      <c r="P49" s="103">
        <f>+'[1]Ex-Africa 2026'!H844+'[1]Ex-Africa 2026'!H943+'[1]Ex-Africa 2026'!H1042+'[1]Ex-Africa 2026'!H1141</f>
        <v>0</v>
      </c>
      <c r="Q49" s="102">
        <f>+'[1]Ex-Africa 2026'!I50+'[1]Ex-Africa 2026'!I149+'[1]Ex-Africa 2026'!I248+'[1]Ex-Africa 2026'!I347</f>
        <v>0</v>
      </c>
      <c r="R49" s="103">
        <f>+'[1]Ex-Africa 2026'!I447+'[1]Ex-Africa 2026'!I546+'[1]Ex-Africa 2026'!I645+'[1]Ex-Africa 2026'!I744</f>
        <v>0</v>
      </c>
      <c r="S49" s="151">
        <f>+'[1]Ex-Africa 2026'!I844+'[1]Ex-Africa 2026'!I943+'[1]Ex-Africa 2026'!I1042+'[1]Ex-Africa 2026'!I1141</f>
        <v>0</v>
      </c>
      <c r="T49" s="102">
        <f>+'[1]Ex-Africa 2026'!J50+'[1]Ex-Africa 2026'!J149+'[1]Ex-Africa 2026'!J248+'[1]Ex-Africa 2026'!J347</f>
        <v>0</v>
      </c>
      <c r="U49" s="103">
        <f>+'[1]Ex-Africa 2026'!J447+'[1]Ex-Africa 2026'!J546+'[1]Ex-Africa 2026'!J645+'[1]Ex-Africa 2026'!J744</f>
        <v>0</v>
      </c>
      <c r="V49" s="151">
        <f>+'[1]Ex-Africa 2026'!J844+'[1]Ex-Africa 2026'!J943+'[1]Ex-Africa 2026'!J1042+'[1]Ex-Africa 2026'!J1141</f>
        <v>0</v>
      </c>
      <c r="W49" s="224">
        <f>+'[1]Ex-Africa 2026'!L50+'[1]Ex-Africa 2026'!L149+'[1]Ex-Africa 2026'!L248+'[1]Ex-Africa 2026'!L347</f>
        <v>0</v>
      </c>
      <c r="X49" s="100">
        <f>+'[1]Ex-Africa 2026'!L447+'[1]Ex-Africa 2026'!L546+'[1]Ex-Africa 2026'!L645+'[1]Ex-Africa 2026'!L744</f>
        <v>0</v>
      </c>
      <c r="Y49" s="103">
        <f>+'[1]Ex-Africa 2026'!L844+'[1]Ex-Africa 2026'!L943+'[1]Ex-Africa 2026'!L1042+'[1]Ex-Africa 2026'!L1141</f>
        <v>0</v>
      </c>
    </row>
    <row r="50" spans="1:25" x14ac:dyDescent="0.25">
      <c r="A50" s="225" t="s">
        <v>142</v>
      </c>
      <c r="B50" s="102">
        <f>+'[1]Ex-Africa 2026'!C51+'[1]Ex-Africa 2026'!C150+'[1]Ex-Africa 2026'!C249+'[1]Ex-Africa 2026'!C348</f>
        <v>0</v>
      </c>
      <c r="C50" s="100">
        <f>+'[1]Ex-Africa 2026'!C448+'[1]Ex-Africa 2026'!C547+'[1]Ex-Africa 2026'!C646+'[1]Ex-Africa 2026'!C745</f>
        <v>0</v>
      </c>
      <c r="D50" s="103">
        <f>+'[1]Ex-Africa 2026'!C845+'[1]Ex-Africa 2026'!C944+'[1]Ex-Africa 2026'!C1043+'[1]Ex-Africa 2026'!C1142</f>
        <v>0</v>
      </c>
      <c r="E50" s="102">
        <f>+'[1]Ex-Africa 2026'!D51+'[1]Ex-Africa 2026'!D150+'[1]Ex-Africa 2026'!D249+'[1]Ex-Africa 2026'!D348</f>
        <v>0</v>
      </c>
      <c r="F50" s="100">
        <f>+'[1]Ex-Africa 2026'!D448+'[1]Ex-Africa 2026'!D547+'[1]Ex-Africa 2026'!D646+'[1]Ex-Africa 2026'!D745</f>
        <v>0</v>
      </c>
      <c r="G50" s="103">
        <f>+'[1]Ex-Africa 2026'!D845+'[1]Ex-Africa 2026'!D944+'[1]Ex-Africa 2026'!D1043+'[1]Ex-Africa 2026'!D1142</f>
        <v>0</v>
      </c>
      <c r="H50" s="102">
        <f>+'[1]Ex-Africa 2026'!E51+'[1]Ex-Africa 2026'!E150+'[1]Ex-Africa 2026'!E249+'[1]Ex-Africa 2026'!E348</f>
        <v>0</v>
      </c>
      <c r="I50" s="100">
        <f>+'[1]Ex-Africa 2026'!E448+'[1]Ex-Africa 2026'!E547+'[1]Ex-Africa 2026'!E646+'[1]Ex-Africa 2026'!E745</f>
        <v>0</v>
      </c>
      <c r="J50" s="103">
        <f>+'[1]Ex-Africa 2026'!E845+'[1]Ex-Africa 2026'!E944+'[1]Ex-Africa 2026'!E1043+'[1]Ex-Africa 2026'!E1142</f>
        <v>0</v>
      </c>
      <c r="K50" s="102">
        <f>+'[1]Ex-Africa 2026'!F51+'[1]Ex-Africa 2026'!F150+'[1]Ex-Africa 2026'!F249+'[1]Ex-Africa 2026'!F348</f>
        <v>0</v>
      </c>
      <c r="L50" s="100">
        <f>+'[1]Ex-Africa 2026'!F448+'[1]Ex-Africa 2026'!F547+'[1]Ex-Africa 2026'!F646+'[1]Ex-Africa 2026'!F745</f>
        <v>0</v>
      </c>
      <c r="M50" s="103">
        <f>+'[1]Ex-Africa 2026'!F845+'[1]Ex-Africa 2026'!F944+'[1]Ex-Africa 2026'!F1043+'[1]Ex-Africa 2026'!F1142</f>
        <v>0</v>
      </c>
      <c r="N50" s="151">
        <f>+'[1]Ex-Africa 2026'!H51+'[1]Ex-Africa 2026'!H150+'[1]Ex-Africa 2026'!H249+'[1]Ex-Africa 2026'!H348</f>
        <v>0</v>
      </c>
      <c r="O50" s="102">
        <f>+'[1]Ex-Africa 2026'!H448+'[1]Ex-Africa 2026'!H547+'[1]Ex-Africa 2026'!H646+'[1]Ex-Africa 2026'!H745</f>
        <v>0</v>
      </c>
      <c r="P50" s="103">
        <f>+'[1]Ex-Africa 2026'!H845+'[1]Ex-Africa 2026'!H944+'[1]Ex-Africa 2026'!H1043+'[1]Ex-Africa 2026'!H1142</f>
        <v>0</v>
      </c>
      <c r="Q50" s="102">
        <f>+'[1]Ex-Africa 2026'!I51+'[1]Ex-Africa 2026'!I150+'[1]Ex-Africa 2026'!I249+'[1]Ex-Africa 2026'!I348</f>
        <v>0</v>
      </c>
      <c r="R50" s="103">
        <f>+'[1]Ex-Africa 2026'!I448+'[1]Ex-Africa 2026'!I547+'[1]Ex-Africa 2026'!I646+'[1]Ex-Africa 2026'!I745</f>
        <v>0</v>
      </c>
      <c r="S50" s="151">
        <f>+'[1]Ex-Africa 2026'!I845+'[1]Ex-Africa 2026'!I944+'[1]Ex-Africa 2026'!I1043+'[1]Ex-Africa 2026'!I1142</f>
        <v>0</v>
      </c>
      <c r="T50" s="102">
        <f>+'[1]Ex-Africa 2026'!J51+'[1]Ex-Africa 2026'!J150+'[1]Ex-Africa 2026'!J249+'[1]Ex-Africa 2026'!J348</f>
        <v>0</v>
      </c>
      <c r="U50" s="103">
        <f>+'[1]Ex-Africa 2026'!J448+'[1]Ex-Africa 2026'!J547+'[1]Ex-Africa 2026'!J646+'[1]Ex-Africa 2026'!J745</f>
        <v>0</v>
      </c>
      <c r="V50" s="151">
        <f>+'[1]Ex-Africa 2026'!J845+'[1]Ex-Africa 2026'!J944+'[1]Ex-Africa 2026'!J1043+'[1]Ex-Africa 2026'!J1142</f>
        <v>0</v>
      </c>
      <c r="W50" s="224">
        <f>+'[1]Ex-Africa 2026'!L51+'[1]Ex-Africa 2026'!L150+'[1]Ex-Africa 2026'!L249+'[1]Ex-Africa 2026'!L348</f>
        <v>0</v>
      </c>
      <c r="X50" s="100">
        <f>+'[1]Ex-Africa 2026'!L448+'[1]Ex-Africa 2026'!L547+'[1]Ex-Africa 2026'!L646+'[1]Ex-Africa 2026'!L745</f>
        <v>0</v>
      </c>
      <c r="Y50" s="103">
        <f>+'[1]Ex-Africa 2026'!L845+'[1]Ex-Africa 2026'!L944+'[1]Ex-Africa 2026'!L1043+'[1]Ex-Africa 2026'!L1142</f>
        <v>0</v>
      </c>
    </row>
    <row r="51" spans="1:25" x14ac:dyDescent="0.25">
      <c r="A51" s="225" t="s">
        <v>143</v>
      </c>
      <c r="B51" s="102">
        <f>+'[1]Ex-Africa 2026'!C52+'[1]Ex-Africa 2026'!C151+'[1]Ex-Africa 2026'!C250+'[1]Ex-Africa 2026'!C349</f>
        <v>0</v>
      </c>
      <c r="C51" s="100">
        <f>+'[1]Ex-Africa 2026'!C449+'[1]Ex-Africa 2026'!C548+'[1]Ex-Africa 2026'!C647+'[1]Ex-Africa 2026'!C746</f>
        <v>0</v>
      </c>
      <c r="D51" s="103">
        <f>+'[1]Ex-Africa 2026'!C846+'[1]Ex-Africa 2026'!C945+'[1]Ex-Africa 2026'!C1044+'[1]Ex-Africa 2026'!C1143</f>
        <v>0</v>
      </c>
      <c r="E51" s="102">
        <f>+'[1]Ex-Africa 2026'!D52+'[1]Ex-Africa 2026'!D151+'[1]Ex-Africa 2026'!D250+'[1]Ex-Africa 2026'!D349</f>
        <v>0</v>
      </c>
      <c r="F51" s="100">
        <f>+'[1]Ex-Africa 2026'!D449+'[1]Ex-Africa 2026'!D548+'[1]Ex-Africa 2026'!D647+'[1]Ex-Africa 2026'!D746</f>
        <v>0</v>
      </c>
      <c r="G51" s="103">
        <f>+'[1]Ex-Africa 2026'!D846+'[1]Ex-Africa 2026'!D945+'[1]Ex-Africa 2026'!D1044+'[1]Ex-Africa 2026'!D1143</f>
        <v>0</v>
      </c>
      <c r="H51" s="102">
        <f>+'[1]Ex-Africa 2026'!E52+'[1]Ex-Africa 2026'!E151+'[1]Ex-Africa 2026'!E250+'[1]Ex-Africa 2026'!E349</f>
        <v>0</v>
      </c>
      <c r="I51" s="100">
        <f>+'[1]Ex-Africa 2026'!E449+'[1]Ex-Africa 2026'!E548+'[1]Ex-Africa 2026'!E647+'[1]Ex-Africa 2026'!E746</f>
        <v>0</v>
      </c>
      <c r="J51" s="103">
        <f>+'[1]Ex-Africa 2026'!E846+'[1]Ex-Africa 2026'!E945+'[1]Ex-Africa 2026'!E1044+'[1]Ex-Africa 2026'!E1143</f>
        <v>0</v>
      </c>
      <c r="K51" s="102">
        <f>+'[1]Ex-Africa 2026'!F52+'[1]Ex-Africa 2026'!F151+'[1]Ex-Africa 2026'!F250+'[1]Ex-Africa 2026'!F349</f>
        <v>0</v>
      </c>
      <c r="L51" s="100">
        <f>+'[1]Ex-Africa 2026'!F449+'[1]Ex-Africa 2026'!F548+'[1]Ex-Africa 2026'!F647+'[1]Ex-Africa 2026'!F746</f>
        <v>0</v>
      </c>
      <c r="M51" s="103">
        <f>+'[1]Ex-Africa 2026'!F846+'[1]Ex-Africa 2026'!F945+'[1]Ex-Africa 2026'!F1044+'[1]Ex-Africa 2026'!F1143</f>
        <v>0</v>
      </c>
      <c r="N51" s="151">
        <f>+'[1]Ex-Africa 2026'!H52+'[1]Ex-Africa 2026'!H151+'[1]Ex-Africa 2026'!H250+'[1]Ex-Africa 2026'!H349</f>
        <v>0</v>
      </c>
      <c r="O51" s="102">
        <f>+'[1]Ex-Africa 2026'!H449+'[1]Ex-Africa 2026'!H548+'[1]Ex-Africa 2026'!H647+'[1]Ex-Africa 2026'!H746</f>
        <v>0</v>
      </c>
      <c r="P51" s="103">
        <f>+'[1]Ex-Africa 2026'!H846+'[1]Ex-Africa 2026'!H945+'[1]Ex-Africa 2026'!H1044+'[1]Ex-Africa 2026'!H1143</f>
        <v>0</v>
      </c>
      <c r="Q51" s="102">
        <f>+'[1]Ex-Africa 2026'!I52+'[1]Ex-Africa 2026'!I151+'[1]Ex-Africa 2026'!I250+'[1]Ex-Africa 2026'!I349</f>
        <v>0</v>
      </c>
      <c r="R51" s="103">
        <f>+'[1]Ex-Africa 2026'!I449+'[1]Ex-Africa 2026'!I548+'[1]Ex-Africa 2026'!I647+'[1]Ex-Africa 2026'!I746</f>
        <v>0</v>
      </c>
      <c r="S51" s="151">
        <f>+'[1]Ex-Africa 2026'!I846+'[1]Ex-Africa 2026'!I945+'[1]Ex-Africa 2026'!I1044+'[1]Ex-Africa 2026'!I1143</f>
        <v>0</v>
      </c>
      <c r="T51" s="102">
        <f>+'[1]Ex-Africa 2026'!J52+'[1]Ex-Africa 2026'!J151+'[1]Ex-Africa 2026'!J250+'[1]Ex-Africa 2026'!J349</f>
        <v>0</v>
      </c>
      <c r="U51" s="103">
        <f>+'[1]Ex-Africa 2026'!J449+'[1]Ex-Africa 2026'!J548+'[1]Ex-Africa 2026'!J647+'[1]Ex-Africa 2026'!J746</f>
        <v>0</v>
      </c>
      <c r="V51" s="151">
        <f>+'[1]Ex-Africa 2026'!J846+'[1]Ex-Africa 2026'!J945+'[1]Ex-Africa 2026'!J1044+'[1]Ex-Africa 2026'!J1143</f>
        <v>0</v>
      </c>
      <c r="W51" s="224">
        <f>+'[1]Ex-Africa 2026'!L52+'[1]Ex-Africa 2026'!L151+'[1]Ex-Africa 2026'!L250+'[1]Ex-Africa 2026'!L349</f>
        <v>0</v>
      </c>
      <c r="X51" s="100">
        <f>+'[1]Ex-Africa 2026'!L449+'[1]Ex-Africa 2026'!L548+'[1]Ex-Africa 2026'!L647+'[1]Ex-Africa 2026'!L746</f>
        <v>0</v>
      </c>
      <c r="Y51" s="103">
        <f>+'[1]Ex-Africa 2026'!L846+'[1]Ex-Africa 2026'!L945+'[1]Ex-Africa 2026'!L1044+'[1]Ex-Africa 2026'!L1143</f>
        <v>0</v>
      </c>
    </row>
    <row r="52" spans="1:25" x14ac:dyDescent="0.25">
      <c r="A52" s="225" t="s">
        <v>144</v>
      </c>
      <c r="B52" s="102">
        <f>+'[1]Ex-Africa 2026'!C53+'[1]Ex-Africa 2026'!C152+'[1]Ex-Africa 2026'!C251+'[1]Ex-Africa 2026'!C350</f>
        <v>0</v>
      </c>
      <c r="C52" s="100">
        <f>+'[1]Ex-Africa 2026'!C450+'[1]Ex-Africa 2026'!C549+'[1]Ex-Africa 2026'!C648+'[1]Ex-Africa 2026'!C747</f>
        <v>0</v>
      </c>
      <c r="D52" s="103">
        <f>+'[1]Ex-Africa 2026'!C847+'[1]Ex-Africa 2026'!C946+'[1]Ex-Africa 2026'!C1045+'[1]Ex-Africa 2026'!C1144</f>
        <v>0</v>
      </c>
      <c r="E52" s="102">
        <f>+'[1]Ex-Africa 2026'!D53+'[1]Ex-Africa 2026'!D152+'[1]Ex-Africa 2026'!D251+'[1]Ex-Africa 2026'!D350</f>
        <v>0</v>
      </c>
      <c r="F52" s="100">
        <f>+'[1]Ex-Africa 2026'!D450+'[1]Ex-Africa 2026'!D549+'[1]Ex-Africa 2026'!D648+'[1]Ex-Africa 2026'!D747</f>
        <v>0</v>
      </c>
      <c r="G52" s="103">
        <f>+'[1]Ex-Africa 2026'!D847+'[1]Ex-Africa 2026'!D946+'[1]Ex-Africa 2026'!D1045+'[1]Ex-Africa 2026'!D1144</f>
        <v>0</v>
      </c>
      <c r="H52" s="102">
        <f>+'[1]Ex-Africa 2026'!E53+'[1]Ex-Africa 2026'!E152+'[1]Ex-Africa 2026'!E251+'[1]Ex-Africa 2026'!E350</f>
        <v>0</v>
      </c>
      <c r="I52" s="100">
        <f>+'[1]Ex-Africa 2026'!E450+'[1]Ex-Africa 2026'!E549+'[1]Ex-Africa 2026'!E648+'[1]Ex-Africa 2026'!E747</f>
        <v>0</v>
      </c>
      <c r="J52" s="103">
        <f>+'[1]Ex-Africa 2026'!E847+'[1]Ex-Africa 2026'!E946+'[1]Ex-Africa 2026'!E1045+'[1]Ex-Africa 2026'!E1144</f>
        <v>0</v>
      </c>
      <c r="K52" s="102">
        <f>+'[1]Ex-Africa 2026'!F53+'[1]Ex-Africa 2026'!F152+'[1]Ex-Africa 2026'!F251+'[1]Ex-Africa 2026'!F350</f>
        <v>0</v>
      </c>
      <c r="L52" s="100">
        <f>+'[1]Ex-Africa 2026'!F450+'[1]Ex-Africa 2026'!F549+'[1]Ex-Africa 2026'!F648+'[1]Ex-Africa 2026'!F747</f>
        <v>0</v>
      </c>
      <c r="M52" s="103">
        <f>+'[1]Ex-Africa 2026'!F847+'[1]Ex-Africa 2026'!F946+'[1]Ex-Africa 2026'!F1045+'[1]Ex-Africa 2026'!F1144</f>
        <v>0</v>
      </c>
      <c r="N52" s="151">
        <f>+'[1]Ex-Africa 2026'!H53+'[1]Ex-Africa 2026'!H152+'[1]Ex-Africa 2026'!H251+'[1]Ex-Africa 2026'!H350</f>
        <v>0</v>
      </c>
      <c r="O52" s="102">
        <f>+'[1]Ex-Africa 2026'!H450+'[1]Ex-Africa 2026'!H549+'[1]Ex-Africa 2026'!H648+'[1]Ex-Africa 2026'!H747</f>
        <v>0</v>
      </c>
      <c r="P52" s="103">
        <f>+'[1]Ex-Africa 2026'!H847+'[1]Ex-Africa 2026'!H946+'[1]Ex-Africa 2026'!H1045+'[1]Ex-Africa 2026'!H1144</f>
        <v>0</v>
      </c>
      <c r="Q52" s="102">
        <f>+'[1]Ex-Africa 2026'!I53+'[1]Ex-Africa 2026'!I152+'[1]Ex-Africa 2026'!I251+'[1]Ex-Africa 2026'!I350</f>
        <v>0</v>
      </c>
      <c r="R52" s="103">
        <f>+'[1]Ex-Africa 2026'!I450+'[1]Ex-Africa 2026'!I549+'[1]Ex-Africa 2026'!I648+'[1]Ex-Africa 2026'!I747</f>
        <v>0</v>
      </c>
      <c r="S52" s="151">
        <f>+'[1]Ex-Africa 2026'!I847+'[1]Ex-Africa 2026'!I946+'[1]Ex-Africa 2026'!I1045+'[1]Ex-Africa 2026'!I1144</f>
        <v>0</v>
      </c>
      <c r="T52" s="102">
        <f>+'[1]Ex-Africa 2026'!J53+'[1]Ex-Africa 2026'!J152+'[1]Ex-Africa 2026'!J251+'[1]Ex-Africa 2026'!J350</f>
        <v>0</v>
      </c>
      <c r="U52" s="103">
        <f>+'[1]Ex-Africa 2026'!J450+'[1]Ex-Africa 2026'!J549+'[1]Ex-Africa 2026'!J648+'[1]Ex-Africa 2026'!J747</f>
        <v>0</v>
      </c>
      <c r="V52" s="151">
        <f>+'[1]Ex-Africa 2026'!J847+'[1]Ex-Africa 2026'!J946+'[1]Ex-Africa 2026'!J1045+'[1]Ex-Africa 2026'!J1144</f>
        <v>0</v>
      </c>
      <c r="W52" s="224">
        <f>+'[1]Ex-Africa 2026'!L53+'[1]Ex-Africa 2026'!L152+'[1]Ex-Africa 2026'!L251+'[1]Ex-Africa 2026'!L350</f>
        <v>106450</v>
      </c>
      <c r="X52" s="100">
        <f>+'[1]Ex-Africa 2026'!L450+'[1]Ex-Africa 2026'!L549+'[1]Ex-Africa 2026'!L648+'[1]Ex-Africa 2026'!L747</f>
        <v>0</v>
      </c>
      <c r="Y52" s="103">
        <f>+'[1]Ex-Africa 2026'!L847+'[1]Ex-Africa 2026'!L946+'[1]Ex-Africa 2026'!L1045+'[1]Ex-Africa 2026'!L1144</f>
        <v>0</v>
      </c>
    </row>
    <row r="53" spans="1:25" x14ac:dyDescent="0.25">
      <c r="A53" s="225" t="s">
        <v>145</v>
      </c>
      <c r="B53" s="102">
        <f>+'[1]Ex-Africa 2026'!C54+'[1]Ex-Africa 2026'!C153+'[1]Ex-Africa 2026'!C252+'[1]Ex-Africa 2026'!C351</f>
        <v>0</v>
      </c>
      <c r="C53" s="100">
        <f>+'[1]Ex-Africa 2026'!C451+'[1]Ex-Africa 2026'!C550+'[1]Ex-Africa 2026'!C649+'[1]Ex-Africa 2026'!C748</f>
        <v>0</v>
      </c>
      <c r="D53" s="103">
        <f>+'[1]Ex-Africa 2026'!C848+'[1]Ex-Africa 2026'!C947+'[1]Ex-Africa 2026'!C1046+'[1]Ex-Africa 2026'!C1145</f>
        <v>0</v>
      </c>
      <c r="E53" s="102">
        <f>+'[1]Ex-Africa 2026'!D54+'[1]Ex-Africa 2026'!D153+'[1]Ex-Africa 2026'!D252+'[1]Ex-Africa 2026'!D351</f>
        <v>0</v>
      </c>
      <c r="F53" s="100">
        <f>+'[1]Ex-Africa 2026'!D451+'[1]Ex-Africa 2026'!D550+'[1]Ex-Africa 2026'!D649+'[1]Ex-Africa 2026'!D748</f>
        <v>0</v>
      </c>
      <c r="G53" s="103">
        <f>+'[1]Ex-Africa 2026'!D848+'[1]Ex-Africa 2026'!D947+'[1]Ex-Africa 2026'!D1046+'[1]Ex-Africa 2026'!D1145</f>
        <v>0</v>
      </c>
      <c r="H53" s="102">
        <f>+'[1]Ex-Africa 2026'!E54+'[1]Ex-Africa 2026'!E153+'[1]Ex-Africa 2026'!E252+'[1]Ex-Africa 2026'!E351</f>
        <v>0</v>
      </c>
      <c r="I53" s="100">
        <f>+'[1]Ex-Africa 2026'!E451+'[1]Ex-Africa 2026'!E550+'[1]Ex-Africa 2026'!E649+'[1]Ex-Africa 2026'!E748</f>
        <v>0</v>
      </c>
      <c r="J53" s="103">
        <f>+'[1]Ex-Africa 2026'!E848+'[1]Ex-Africa 2026'!E947+'[1]Ex-Africa 2026'!E1046+'[1]Ex-Africa 2026'!E1145</f>
        <v>0</v>
      </c>
      <c r="K53" s="102">
        <f>+'[1]Ex-Africa 2026'!F54+'[1]Ex-Africa 2026'!F153+'[1]Ex-Africa 2026'!F252+'[1]Ex-Africa 2026'!F351</f>
        <v>0</v>
      </c>
      <c r="L53" s="100">
        <f>+'[1]Ex-Africa 2026'!F451+'[1]Ex-Africa 2026'!F550+'[1]Ex-Africa 2026'!F649+'[1]Ex-Africa 2026'!F748</f>
        <v>0</v>
      </c>
      <c r="M53" s="103">
        <f>+'[1]Ex-Africa 2026'!F848+'[1]Ex-Africa 2026'!F947+'[1]Ex-Africa 2026'!F1046+'[1]Ex-Africa 2026'!F1145</f>
        <v>0</v>
      </c>
      <c r="N53" s="151">
        <f>+'[1]Ex-Africa 2026'!H54+'[1]Ex-Africa 2026'!H153+'[1]Ex-Africa 2026'!H252+'[1]Ex-Africa 2026'!H351</f>
        <v>0</v>
      </c>
      <c r="O53" s="102">
        <f>+'[1]Ex-Africa 2026'!H451+'[1]Ex-Africa 2026'!H550+'[1]Ex-Africa 2026'!H649+'[1]Ex-Africa 2026'!H748</f>
        <v>0</v>
      </c>
      <c r="P53" s="103">
        <f>+'[1]Ex-Africa 2026'!H848+'[1]Ex-Africa 2026'!H947+'[1]Ex-Africa 2026'!H1046+'[1]Ex-Africa 2026'!H1145</f>
        <v>0</v>
      </c>
      <c r="Q53" s="102">
        <f>+'[1]Ex-Africa 2026'!I54+'[1]Ex-Africa 2026'!I153+'[1]Ex-Africa 2026'!I252+'[1]Ex-Africa 2026'!I351</f>
        <v>0</v>
      </c>
      <c r="R53" s="103">
        <f>+'[1]Ex-Africa 2026'!I451+'[1]Ex-Africa 2026'!I550+'[1]Ex-Africa 2026'!I649+'[1]Ex-Africa 2026'!I748</f>
        <v>0</v>
      </c>
      <c r="S53" s="151">
        <f>+'[1]Ex-Africa 2026'!I848+'[1]Ex-Africa 2026'!I947+'[1]Ex-Africa 2026'!I1046+'[1]Ex-Africa 2026'!I1145</f>
        <v>0</v>
      </c>
      <c r="T53" s="102">
        <f>+'[1]Ex-Africa 2026'!J54+'[1]Ex-Africa 2026'!J153+'[1]Ex-Africa 2026'!J252+'[1]Ex-Africa 2026'!J351</f>
        <v>0</v>
      </c>
      <c r="U53" s="103">
        <f>+'[1]Ex-Africa 2026'!J451+'[1]Ex-Africa 2026'!J550+'[1]Ex-Africa 2026'!J649+'[1]Ex-Africa 2026'!J748</f>
        <v>0</v>
      </c>
      <c r="V53" s="151">
        <f>+'[1]Ex-Africa 2026'!J848+'[1]Ex-Africa 2026'!J947+'[1]Ex-Africa 2026'!J1046+'[1]Ex-Africa 2026'!J1145</f>
        <v>0</v>
      </c>
      <c r="W53" s="224">
        <f>+'[1]Ex-Africa 2026'!L54+'[1]Ex-Africa 2026'!L153+'[1]Ex-Africa 2026'!L252+'[1]Ex-Africa 2026'!L351</f>
        <v>0</v>
      </c>
      <c r="X53" s="100">
        <f>+'[1]Ex-Africa 2026'!L451+'[1]Ex-Africa 2026'!L550+'[1]Ex-Africa 2026'!L649+'[1]Ex-Africa 2026'!L748</f>
        <v>0</v>
      </c>
      <c r="Y53" s="103">
        <f>+'[1]Ex-Africa 2026'!L848+'[1]Ex-Africa 2026'!L947+'[1]Ex-Africa 2026'!L1046+'[1]Ex-Africa 2026'!L1145</f>
        <v>0</v>
      </c>
    </row>
    <row r="54" spans="1:25" x14ac:dyDescent="0.25">
      <c r="A54" s="225" t="s">
        <v>146</v>
      </c>
      <c r="B54" s="102">
        <f>+'[1]Ex-Africa 2026'!C55+'[1]Ex-Africa 2026'!C154+'[1]Ex-Africa 2026'!C253+'[1]Ex-Africa 2026'!C352</f>
        <v>0</v>
      </c>
      <c r="C54" s="100">
        <f>+'[1]Ex-Africa 2026'!C452+'[1]Ex-Africa 2026'!C551+'[1]Ex-Africa 2026'!C650+'[1]Ex-Africa 2026'!C749</f>
        <v>0</v>
      </c>
      <c r="D54" s="103">
        <f>+'[1]Ex-Africa 2026'!C849+'[1]Ex-Africa 2026'!C948+'[1]Ex-Africa 2026'!C1047+'[1]Ex-Africa 2026'!C1146</f>
        <v>0</v>
      </c>
      <c r="E54" s="102">
        <f>+'[1]Ex-Africa 2026'!D55+'[1]Ex-Africa 2026'!D154+'[1]Ex-Africa 2026'!D253+'[1]Ex-Africa 2026'!D352</f>
        <v>0</v>
      </c>
      <c r="F54" s="100">
        <f>+'[1]Ex-Africa 2026'!D452+'[1]Ex-Africa 2026'!D551+'[1]Ex-Africa 2026'!D650+'[1]Ex-Africa 2026'!D749</f>
        <v>0</v>
      </c>
      <c r="G54" s="103">
        <f>+'[1]Ex-Africa 2026'!D849+'[1]Ex-Africa 2026'!D948+'[1]Ex-Africa 2026'!D1047+'[1]Ex-Africa 2026'!D1146</f>
        <v>0</v>
      </c>
      <c r="H54" s="102">
        <f>+'[1]Ex-Africa 2026'!E55+'[1]Ex-Africa 2026'!E154+'[1]Ex-Africa 2026'!E253+'[1]Ex-Africa 2026'!E352</f>
        <v>0</v>
      </c>
      <c r="I54" s="100">
        <f>+'[1]Ex-Africa 2026'!E452+'[1]Ex-Africa 2026'!E551+'[1]Ex-Africa 2026'!E650+'[1]Ex-Africa 2026'!E749</f>
        <v>0</v>
      </c>
      <c r="J54" s="103">
        <f>+'[1]Ex-Africa 2026'!E849+'[1]Ex-Africa 2026'!E948+'[1]Ex-Africa 2026'!E1047+'[1]Ex-Africa 2026'!E1146</f>
        <v>0</v>
      </c>
      <c r="K54" s="102">
        <f>+'[1]Ex-Africa 2026'!F55+'[1]Ex-Africa 2026'!F154+'[1]Ex-Africa 2026'!F253+'[1]Ex-Africa 2026'!F352</f>
        <v>0</v>
      </c>
      <c r="L54" s="100">
        <f>+'[1]Ex-Africa 2026'!F452+'[1]Ex-Africa 2026'!F551+'[1]Ex-Africa 2026'!F650+'[1]Ex-Africa 2026'!F749</f>
        <v>0</v>
      </c>
      <c r="M54" s="103">
        <f>+'[1]Ex-Africa 2026'!F849+'[1]Ex-Africa 2026'!F948+'[1]Ex-Africa 2026'!F1047+'[1]Ex-Africa 2026'!F1146</f>
        <v>0</v>
      </c>
      <c r="N54" s="151">
        <f>+'[1]Ex-Africa 2026'!H55+'[1]Ex-Africa 2026'!H154+'[1]Ex-Africa 2026'!H253+'[1]Ex-Africa 2026'!H352</f>
        <v>0</v>
      </c>
      <c r="O54" s="102">
        <f>+'[1]Ex-Africa 2026'!H452+'[1]Ex-Africa 2026'!H551+'[1]Ex-Africa 2026'!H650+'[1]Ex-Africa 2026'!H749</f>
        <v>0</v>
      </c>
      <c r="P54" s="103">
        <f>+'[1]Ex-Africa 2026'!H849+'[1]Ex-Africa 2026'!H948+'[1]Ex-Africa 2026'!H1047+'[1]Ex-Africa 2026'!H1146</f>
        <v>0</v>
      </c>
      <c r="Q54" s="102">
        <f>+'[1]Ex-Africa 2026'!I55+'[1]Ex-Africa 2026'!I154+'[1]Ex-Africa 2026'!I253+'[1]Ex-Africa 2026'!I352</f>
        <v>0</v>
      </c>
      <c r="R54" s="103">
        <f>+'[1]Ex-Africa 2026'!I452+'[1]Ex-Africa 2026'!I551+'[1]Ex-Africa 2026'!I650+'[1]Ex-Africa 2026'!I749</f>
        <v>0</v>
      </c>
      <c r="S54" s="151">
        <f>+'[1]Ex-Africa 2026'!I849+'[1]Ex-Africa 2026'!I948+'[1]Ex-Africa 2026'!I1047+'[1]Ex-Africa 2026'!I1146</f>
        <v>0</v>
      </c>
      <c r="T54" s="102">
        <f>+'[1]Ex-Africa 2026'!J55+'[1]Ex-Africa 2026'!J154+'[1]Ex-Africa 2026'!J253+'[1]Ex-Africa 2026'!J352</f>
        <v>0</v>
      </c>
      <c r="U54" s="103">
        <f>+'[1]Ex-Africa 2026'!J452+'[1]Ex-Africa 2026'!J551+'[1]Ex-Africa 2026'!J650+'[1]Ex-Africa 2026'!J749</f>
        <v>0</v>
      </c>
      <c r="V54" s="151">
        <f>+'[1]Ex-Africa 2026'!J849+'[1]Ex-Africa 2026'!J948+'[1]Ex-Africa 2026'!J1047+'[1]Ex-Africa 2026'!J1146</f>
        <v>0</v>
      </c>
      <c r="W54" s="224">
        <f>+'[1]Ex-Africa 2026'!L55+'[1]Ex-Africa 2026'!L154+'[1]Ex-Africa 2026'!L253+'[1]Ex-Africa 2026'!L352</f>
        <v>0</v>
      </c>
      <c r="X54" s="100">
        <f>+'[1]Ex-Africa 2026'!L452+'[1]Ex-Africa 2026'!L551+'[1]Ex-Africa 2026'!L650+'[1]Ex-Africa 2026'!L749</f>
        <v>0</v>
      </c>
      <c r="Y54" s="103">
        <f>+'[1]Ex-Africa 2026'!L849+'[1]Ex-Africa 2026'!L948+'[1]Ex-Africa 2026'!L1047+'[1]Ex-Africa 2026'!L1146</f>
        <v>0</v>
      </c>
    </row>
    <row r="55" spans="1:25" x14ac:dyDescent="0.25">
      <c r="A55" s="225" t="s">
        <v>147</v>
      </c>
      <c r="B55" s="102">
        <f>+'[1]Ex-Africa 2026'!C56+'[1]Ex-Africa 2026'!C155+'[1]Ex-Africa 2026'!C254+'[1]Ex-Africa 2026'!C353</f>
        <v>0</v>
      </c>
      <c r="C55" s="100">
        <f>+'[1]Ex-Africa 2026'!C453+'[1]Ex-Africa 2026'!C552+'[1]Ex-Africa 2026'!C651+'[1]Ex-Africa 2026'!C750</f>
        <v>0</v>
      </c>
      <c r="D55" s="103">
        <f>+'[1]Ex-Africa 2026'!C850+'[1]Ex-Africa 2026'!C949+'[1]Ex-Africa 2026'!C1048+'[1]Ex-Africa 2026'!C1147</f>
        <v>0</v>
      </c>
      <c r="E55" s="102">
        <f>+'[1]Ex-Africa 2026'!D56+'[1]Ex-Africa 2026'!D155+'[1]Ex-Africa 2026'!D254+'[1]Ex-Africa 2026'!D353</f>
        <v>0</v>
      </c>
      <c r="F55" s="100">
        <f>+'[1]Ex-Africa 2026'!D453+'[1]Ex-Africa 2026'!D552+'[1]Ex-Africa 2026'!D651+'[1]Ex-Africa 2026'!D750</f>
        <v>0</v>
      </c>
      <c r="G55" s="103">
        <f>+'[1]Ex-Africa 2026'!D850+'[1]Ex-Africa 2026'!D949+'[1]Ex-Africa 2026'!D1048+'[1]Ex-Africa 2026'!D1147</f>
        <v>0</v>
      </c>
      <c r="H55" s="102">
        <f>+'[1]Ex-Africa 2026'!E56+'[1]Ex-Africa 2026'!E155+'[1]Ex-Africa 2026'!E254+'[1]Ex-Africa 2026'!E353</f>
        <v>0</v>
      </c>
      <c r="I55" s="100">
        <f>+'[1]Ex-Africa 2026'!E453+'[1]Ex-Africa 2026'!E552+'[1]Ex-Africa 2026'!E651+'[1]Ex-Africa 2026'!E750</f>
        <v>0</v>
      </c>
      <c r="J55" s="103">
        <f>+'[1]Ex-Africa 2026'!E850+'[1]Ex-Africa 2026'!E949+'[1]Ex-Africa 2026'!E1048+'[1]Ex-Africa 2026'!E1147</f>
        <v>0</v>
      </c>
      <c r="K55" s="102">
        <f>+'[1]Ex-Africa 2026'!F56+'[1]Ex-Africa 2026'!F155+'[1]Ex-Africa 2026'!F254+'[1]Ex-Africa 2026'!F353</f>
        <v>0</v>
      </c>
      <c r="L55" s="100">
        <f>+'[1]Ex-Africa 2026'!F453+'[1]Ex-Africa 2026'!F552+'[1]Ex-Africa 2026'!F651+'[1]Ex-Africa 2026'!F750</f>
        <v>0</v>
      </c>
      <c r="M55" s="103">
        <f>+'[1]Ex-Africa 2026'!F850+'[1]Ex-Africa 2026'!F949+'[1]Ex-Africa 2026'!F1048+'[1]Ex-Africa 2026'!F1147</f>
        <v>0</v>
      </c>
      <c r="N55" s="151">
        <f>+'[1]Ex-Africa 2026'!H56+'[1]Ex-Africa 2026'!H155+'[1]Ex-Africa 2026'!H254+'[1]Ex-Africa 2026'!H353</f>
        <v>0</v>
      </c>
      <c r="O55" s="102">
        <f>+'[1]Ex-Africa 2026'!H453+'[1]Ex-Africa 2026'!H552+'[1]Ex-Africa 2026'!H651+'[1]Ex-Africa 2026'!H750</f>
        <v>0</v>
      </c>
      <c r="P55" s="103">
        <f>+'[1]Ex-Africa 2026'!H850+'[1]Ex-Africa 2026'!H949+'[1]Ex-Africa 2026'!H1048+'[1]Ex-Africa 2026'!H1147</f>
        <v>0</v>
      </c>
      <c r="Q55" s="102">
        <f>+'[1]Ex-Africa 2026'!I56+'[1]Ex-Africa 2026'!I155+'[1]Ex-Africa 2026'!I254+'[1]Ex-Africa 2026'!I353</f>
        <v>0</v>
      </c>
      <c r="R55" s="103">
        <f>+'[1]Ex-Africa 2026'!I453+'[1]Ex-Africa 2026'!I552+'[1]Ex-Africa 2026'!I651+'[1]Ex-Africa 2026'!I750</f>
        <v>0</v>
      </c>
      <c r="S55" s="151">
        <f>+'[1]Ex-Africa 2026'!I850+'[1]Ex-Africa 2026'!I949+'[1]Ex-Africa 2026'!I1048+'[1]Ex-Africa 2026'!I1147</f>
        <v>0</v>
      </c>
      <c r="T55" s="102">
        <f>+'[1]Ex-Africa 2026'!J56+'[1]Ex-Africa 2026'!J155+'[1]Ex-Africa 2026'!J254+'[1]Ex-Africa 2026'!J353</f>
        <v>0</v>
      </c>
      <c r="U55" s="103">
        <f>+'[1]Ex-Africa 2026'!J453+'[1]Ex-Africa 2026'!J552+'[1]Ex-Africa 2026'!J651+'[1]Ex-Africa 2026'!J750</f>
        <v>0</v>
      </c>
      <c r="V55" s="151">
        <f>+'[1]Ex-Africa 2026'!J850+'[1]Ex-Africa 2026'!J949+'[1]Ex-Africa 2026'!J1048+'[1]Ex-Africa 2026'!J1147</f>
        <v>0</v>
      </c>
      <c r="W55" s="224">
        <f>+'[1]Ex-Africa 2026'!L56+'[1]Ex-Africa 2026'!L155+'[1]Ex-Africa 2026'!L254+'[1]Ex-Africa 2026'!L353</f>
        <v>0</v>
      </c>
      <c r="X55" s="100">
        <f>+'[1]Ex-Africa 2026'!L453+'[1]Ex-Africa 2026'!L552+'[1]Ex-Africa 2026'!L651+'[1]Ex-Africa 2026'!L750</f>
        <v>0</v>
      </c>
      <c r="Y55" s="103">
        <f>+'[1]Ex-Africa 2026'!L850+'[1]Ex-Africa 2026'!L949+'[1]Ex-Africa 2026'!L1048+'[1]Ex-Africa 2026'!L1147</f>
        <v>0</v>
      </c>
    </row>
    <row r="56" spans="1:25" x14ac:dyDescent="0.25">
      <c r="A56" s="225" t="s">
        <v>148</v>
      </c>
      <c r="B56" s="102">
        <f>+'[1]Ex-Africa 2026'!C57+'[1]Ex-Africa 2026'!C156+'[1]Ex-Africa 2026'!C255+'[1]Ex-Africa 2026'!C354</f>
        <v>0</v>
      </c>
      <c r="C56" s="100">
        <f>+'[1]Ex-Africa 2026'!C454+'[1]Ex-Africa 2026'!C553+'[1]Ex-Africa 2026'!C652+'[1]Ex-Africa 2026'!C751</f>
        <v>0</v>
      </c>
      <c r="D56" s="103">
        <f>+'[1]Ex-Africa 2026'!C851+'[1]Ex-Africa 2026'!C950+'[1]Ex-Africa 2026'!C1049+'[1]Ex-Africa 2026'!C1148</f>
        <v>0</v>
      </c>
      <c r="E56" s="102">
        <f>+'[1]Ex-Africa 2026'!D57+'[1]Ex-Africa 2026'!D156+'[1]Ex-Africa 2026'!D255+'[1]Ex-Africa 2026'!D354</f>
        <v>0</v>
      </c>
      <c r="F56" s="100">
        <f>+'[1]Ex-Africa 2026'!D454+'[1]Ex-Africa 2026'!D553+'[1]Ex-Africa 2026'!D652+'[1]Ex-Africa 2026'!D751</f>
        <v>0</v>
      </c>
      <c r="G56" s="103">
        <f>+'[1]Ex-Africa 2026'!D851+'[1]Ex-Africa 2026'!D950+'[1]Ex-Africa 2026'!D1049+'[1]Ex-Africa 2026'!D1148</f>
        <v>0</v>
      </c>
      <c r="H56" s="102">
        <f>+'[1]Ex-Africa 2026'!E57+'[1]Ex-Africa 2026'!E156+'[1]Ex-Africa 2026'!E255+'[1]Ex-Africa 2026'!E354</f>
        <v>0</v>
      </c>
      <c r="I56" s="100">
        <f>+'[1]Ex-Africa 2026'!E454+'[1]Ex-Africa 2026'!E553+'[1]Ex-Africa 2026'!E652+'[1]Ex-Africa 2026'!E751</f>
        <v>0</v>
      </c>
      <c r="J56" s="103">
        <f>+'[1]Ex-Africa 2026'!E851+'[1]Ex-Africa 2026'!E950+'[1]Ex-Africa 2026'!E1049+'[1]Ex-Africa 2026'!E1148</f>
        <v>0</v>
      </c>
      <c r="K56" s="102">
        <f>+'[1]Ex-Africa 2026'!F57+'[1]Ex-Africa 2026'!F156+'[1]Ex-Africa 2026'!F255+'[1]Ex-Africa 2026'!F354</f>
        <v>0</v>
      </c>
      <c r="L56" s="100">
        <f>+'[1]Ex-Africa 2026'!F454+'[1]Ex-Africa 2026'!F553+'[1]Ex-Africa 2026'!F652+'[1]Ex-Africa 2026'!F751</f>
        <v>0</v>
      </c>
      <c r="M56" s="103">
        <f>+'[1]Ex-Africa 2026'!F851+'[1]Ex-Africa 2026'!F950+'[1]Ex-Africa 2026'!F1049+'[1]Ex-Africa 2026'!F1148</f>
        <v>0</v>
      </c>
      <c r="N56" s="151">
        <f>+'[1]Ex-Africa 2026'!H57+'[1]Ex-Africa 2026'!H156+'[1]Ex-Africa 2026'!H255+'[1]Ex-Africa 2026'!H354</f>
        <v>0</v>
      </c>
      <c r="O56" s="102">
        <f>+'[1]Ex-Africa 2026'!H454+'[1]Ex-Africa 2026'!H553+'[1]Ex-Africa 2026'!H652+'[1]Ex-Africa 2026'!H751</f>
        <v>0</v>
      </c>
      <c r="P56" s="103">
        <f>+'[1]Ex-Africa 2026'!H851+'[1]Ex-Africa 2026'!H950+'[1]Ex-Africa 2026'!H1049+'[1]Ex-Africa 2026'!H1148</f>
        <v>0</v>
      </c>
      <c r="Q56" s="102">
        <f>+'[1]Ex-Africa 2026'!I57+'[1]Ex-Africa 2026'!I156+'[1]Ex-Africa 2026'!I255+'[1]Ex-Africa 2026'!I354</f>
        <v>0</v>
      </c>
      <c r="R56" s="103">
        <f>+'[1]Ex-Africa 2026'!I454+'[1]Ex-Africa 2026'!I553+'[1]Ex-Africa 2026'!I652+'[1]Ex-Africa 2026'!I751</f>
        <v>0</v>
      </c>
      <c r="S56" s="151">
        <f>+'[1]Ex-Africa 2026'!I851+'[1]Ex-Africa 2026'!I950+'[1]Ex-Africa 2026'!I1049+'[1]Ex-Africa 2026'!I1148</f>
        <v>0</v>
      </c>
      <c r="T56" s="102">
        <f>+'[1]Ex-Africa 2026'!J57+'[1]Ex-Africa 2026'!J156+'[1]Ex-Africa 2026'!J255+'[1]Ex-Africa 2026'!J354</f>
        <v>0</v>
      </c>
      <c r="U56" s="103">
        <f>+'[1]Ex-Africa 2026'!J454+'[1]Ex-Africa 2026'!J553+'[1]Ex-Africa 2026'!J652+'[1]Ex-Africa 2026'!J751</f>
        <v>0</v>
      </c>
      <c r="V56" s="151">
        <f>+'[1]Ex-Africa 2026'!J851+'[1]Ex-Africa 2026'!J950+'[1]Ex-Africa 2026'!J1049+'[1]Ex-Africa 2026'!J1148</f>
        <v>0</v>
      </c>
      <c r="W56" s="224">
        <f>+'[1]Ex-Africa 2026'!L57+'[1]Ex-Africa 2026'!L156+'[1]Ex-Africa 2026'!L255+'[1]Ex-Africa 2026'!L354</f>
        <v>0</v>
      </c>
      <c r="X56" s="100">
        <f>+'[1]Ex-Africa 2026'!L454+'[1]Ex-Africa 2026'!L553+'[1]Ex-Africa 2026'!L652+'[1]Ex-Africa 2026'!L751</f>
        <v>0</v>
      </c>
      <c r="Y56" s="103">
        <f>+'[1]Ex-Africa 2026'!L851+'[1]Ex-Africa 2026'!L950+'[1]Ex-Africa 2026'!L1049+'[1]Ex-Africa 2026'!L1148</f>
        <v>0</v>
      </c>
    </row>
    <row r="57" spans="1:25" x14ac:dyDescent="0.25">
      <c r="A57" s="225" t="s">
        <v>247</v>
      </c>
      <c r="B57" s="102">
        <f>+'[1]Ex-Africa 2026'!C58+'[1]Ex-Africa 2026'!C157+'[1]Ex-Africa 2026'!C256+'[1]Ex-Africa 2026'!C355</f>
        <v>0</v>
      </c>
      <c r="C57" s="100">
        <f>+'[1]Ex-Africa 2026'!C455+'[1]Ex-Africa 2026'!C554+'[1]Ex-Africa 2026'!C653+'[1]Ex-Africa 2026'!C752</f>
        <v>0</v>
      </c>
      <c r="D57" s="103">
        <f>+'[1]Ex-Africa 2026'!C852+'[1]Ex-Africa 2026'!C951+'[1]Ex-Africa 2026'!C1050+'[1]Ex-Africa 2026'!C1149</f>
        <v>0</v>
      </c>
      <c r="E57" s="102">
        <f>+'[1]Ex-Africa 2026'!D58+'[1]Ex-Africa 2026'!D157+'[1]Ex-Africa 2026'!D256+'[1]Ex-Africa 2026'!D355</f>
        <v>0</v>
      </c>
      <c r="F57" s="100">
        <f>+'[1]Ex-Africa 2026'!D455+'[1]Ex-Africa 2026'!D554+'[1]Ex-Africa 2026'!D653+'[1]Ex-Africa 2026'!D752</f>
        <v>0</v>
      </c>
      <c r="G57" s="103">
        <f>+'[1]Ex-Africa 2026'!D852+'[1]Ex-Africa 2026'!D951+'[1]Ex-Africa 2026'!D1050+'[1]Ex-Africa 2026'!D1149</f>
        <v>0</v>
      </c>
      <c r="H57" s="102">
        <f>+'[1]Ex-Africa 2026'!E58+'[1]Ex-Africa 2026'!E157+'[1]Ex-Africa 2026'!E256+'[1]Ex-Africa 2026'!E355</f>
        <v>0</v>
      </c>
      <c r="I57" s="100">
        <f>+'[1]Ex-Africa 2026'!E455+'[1]Ex-Africa 2026'!E554+'[1]Ex-Africa 2026'!E653+'[1]Ex-Africa 2026'!E752</f>
        <v>0</v>
      </c>
      <c r="J57" s="103">
        <f>+'[1]Ex-Africa 2026'!E852+'[1]Ex-Africa 2026'!E951+'[1]Ex-Africa 2026'!E1050+'[1]Ex-Africa 2026'!E1149</f>
        <v>0</v>
      </c>
      <c r="K57" s="102">
        <f>+'[1]Ex-Africa 2026'!F58+'[1]Ex-Africa 2026'!F157+'[1]Ex-Africa 2026'!F256+'[1]Ex-Africa 2026'!F355</f>
        <v>0</v>
      </c>
      <c r="L57" s="100">
        <f>+'[1]Ex-Africa 2026'!F455+'[1]Ex-Africa 2026'!F554+'[1]Ex-Africa 2026'!F653+'[1]Ex-Africa 2026'!F752</f>
        <v>0</v>
      </c>
      <c r="M57" s="103">
        <f>+'[1]Ex-Africa 2026'!F852+'[1]Ex-Africa 2026'!F951+'[1]Ex-Africa 2026'!F1050+'[1]Ex-Africa 2026'!F1149</f>
        <v>0</v>
      </c>
      <c r="N57" s="151">
        <f>+'[1]Ex-Africa 2026'!H58+'[1]Ex-Africa 2026'!H157+'[1]Ex-Africa 2026'!H256+'[1]Ex-Africa 2026'!H355</f>
        <v>0</v>
      </c>
      <c r="O57" s="102">
        <f>+'[1]Ex-Africa 2026'!H455+'[1]Ex-Africa 2026'!H554+'[1]Ex-Africa 2026'!H653+'[1]Ex-Africa 2026'!H752</f>
        <v>0</v>
      </c>
      <c r="P57" s="103">
        <f>+'[1]Ex-Africa 2026'!H852+'[1]Ex-Africa 2026'!H951+'[1]Ex-Africa 2026'!H1050+'[1]Ex-Africa 2026'!H1149</f>
        <v>0</v>
      </c>
      <c r="Q57" s="102">
        <f>+'[1]Ex-Africa 2026'!I58+'[1]Ex-Africa 2026'!I157+'[1]Ex-Africa 2026'!I256+'[1]Ex-Africa 2026'!I355</f>
        <v>0</v>
      </c>
      <c r="R57" s="103">
        <f>+'[1]Ex-Africa 2026'!I455+'[1]Ex-Africa 2026'!I554+'[1]Ex-Africa 2026'!I653+'[1]Ex-Africa 2026'!I752</f>
        <v>0</v>
      </c>
      <c r="S57" s="151">
        <f>+'[1]Ex-Africa 2026'!I852+'[1]Ex-Africa 2026'!I951+'[1]Ex-Africa 2026'!I1050+'[1]Ex-Africa 2026'!I1149</f>
        <v>0</v>
      </c>
      <c r="T57" s="102">
        <f>+'[1]Ex-Africa 2026'!J58+'[1]Ex-Africa 2026'!J157+'[1]Ex-Africa 2026'!J256+'[1]Ex-Africa 2026'!J355</f>
        <v>0</v>
      </c>
      <c r="U57" s="103">
        <f>+'[1]Ex-Africa 2026'!J455+'[1]Ex-Africa 2026'!J554+'[1]Ex-Africa 2026'!J653+'[1]Ex-Africa 2026'!J752</f>
        <v>0</v>
      </c>
      <c r="V57" s="151">
        <f>+'[1]Ex-Africa 2026'!J852+'[1]Ex-Africa 2026'!J951+'[1]Ex-Africa 2026'!J1050+'[1]Ex-Africa 2026'!J1149</f>
        <v>0</v>
      </c>
      <c r="W57" s="224">
        <f>+'[1]Ex-Africa 2026'!L58+'[1]Ex-Africa 2026'!L157+'[1]Ex-Africa 2026'!L256+'[1]Ex-Africa 2026'!L355</f>
        <v>0</v>
      </c>
      <c r="X57" s="100">
        <f>+'[1]Ex-Africa 2026'!L455+'[1]Ex-Africa 2026'!L554+'[1]Ex-Africa 2026'!L653+'[1]Ex-Africa 2026'!L752</f>
        <v>0</v>
      </c>
      <c r="Y57" s="103">
        <f>+'[1]Ex-Africa 2026'!L852+'[1]Ex-Africa 2026'!L951+'[1]Ex-Africa 2026'!L1050+'[1]Ex-Africa 2026'!L1149</f>
        <v>0</v>
      </c>
    </row>
    <row r="58" spans="1:25" x14ac:dyDescent="0.25">
      <c r="A58" s="225" t="s">
        <v>150</v>
      </c>
      <c r="B58" s="102">
        <f>+'[1]Ex-Africa 2026'!C59+'[1]Ex-Africa 2026'!C158+'[1]Ex-Africa 2026'!C257+'[1]Ex-Africa 2026'!C356</f>
        <v>0</v>
      </c>
      <c r="C58" s="100">
        <f>+'[1]Ex-Africa 2026'!C456+'[1]Ex-Africa 2026'!C555+'[1]Ex-Africa 2026'!C654+'[1]Ex-Africa 2026'!C753</f>
        <v>0</v>
      </c>
      <c r="D58" s="103">
        <f>+'[1]Ex-Africa 2026'!C853+'[1]Ex-Africa 2026'!C952+'[1]Ex-Africa 2026'!C1051+'[1]Ex-Africa 2026'!C1150</f>
        <v>0</v>
      </c>
      <c r="E58" s="102">
        <f>+'[1]Ex-Africa 2026'!D59+'[1]Ex-Africa 2026'!D158+'[1]Ex-Africa 2026'!D257+'[1]Ex-Africa 2026'!D356</f>
        <v>0</v>
      </c>
      <c r="F58" s="100">
        <f>+'[1]Ex-Africa 2026'!D456+'[1]Ex-Africa 2026'!D555+'[1]Ex-Africa 2026'!D654+'[1]Ex-Africa 2026'!D753</f>
        <v>0</v>
      </c>
      <c r="G58" s="103">
        <f>+'[1]Ex-Africa 2026'!D853+'[1]Ex-Africa 2026'!D952+'[1]Ex-Africa 2026'!D1051+'[1]Ex-Africa 2026'!D1150</f>
        <v>0</v>
      </c>
      <c r="H58" s="102">
        <f>+'[1]Ex-Africa 2026'!E59+'[1]Ex-Africa 2026'!E158+'[1]Ex-Africa 2026'!E257+'[1]Ex-Africa 2026'!E356</f>
        <v>0</v>
      </c>
      <c r="I58" s="100">
        <f>+'[1]Ex-Africa 2026'!E456+'[1]Ex-Africa 2026'!E555+'[1]Ex-Africa 2026'!E654+'[1]Ex-Africa 2026'!E753</f>
        <v>0</v>
      </c>
      <c r="J58" s="103">
        <f>+'[1]Ex-Africa 2026'!E853+'[1]Ex-Africa 2026'!E952+'[1]Ex-Africa 2026'!E1051+'[1]Ex-Africa 2026'!E1150</f>
        <v>0</v>
      </c>
      <c r="K58" s="102">
        <f>+'[1]Ex-Africa 2026'!F59+'[1]Ex-Africa 2026'!F158+'[1]Ex-Africa 2026'!F257+'[1]Ex-Africa 2026'!F356</f>
        <v>0</v>
      </c>
      <c r="L58" s="100">
        <f>+'[1]Ex-Africa 2026'!F456+'[1]Ex-Africa 2026'!F555+'[1]Ex-Africa 2026'!F654+'[1]Ex-Africa 2026'!F753</f>
        <v>0</v>
      </c>
      <c r="M58" s="103">
        <f>+'[1]Ex-Africa 2026'!F853+'[1]Ex-Africa 2026'!F952+'[1]Ex-Africa 2026'!F1051+'[1]Ex-Africa 2026'!F1150</f>
        <v>0</v>
      </c>
      <c r="N58" s="151">
        <f>+'[1]Ex-Africa 2026'!H59+'[1]Ex-Africa 2026'!H158+'[1]Ex-Africa 2026'!H257+'[1]Ex-Africa 2026'!H356</f>
        <v>0</v>
      </c>
      <c r="O58" s="102">
        <f>+'[1]Ex-Africa 2026'!H456+'[1]Ex-Africa 2026'!H555+'[1]Ex-Africa 2026'!H654+'[1]Ex-Africa 2026'!H753</f>
        <v>0</v>
      </c>
      <c r="P58" s="103">
        <f>+'[1]Ex-Africa 2026'!H853+'[1]Ex-Africa 2026'!H952+'[1]Ex-Africa 2026'!H1051+'[1]Ex-Africa 2026'!H1150</f>
        <v>0</v>
      </c>
      <c r="Q58" s="102">
        <f>+'[1]Ex-Africa 2026'!I59+'[1]Ex-Africa 2026'!I158+'[1]Ex-Africa 2026'!I257+'[1]Ex-Africa 2026'!I356</f>
        <v>0</v>
      </c>
      <c r="R58" s="103">
        <f>+'[1]Ex-Africa 2026'!I456+'[1]Ex-Africa 2026'!I555+'[1]Ex-Africa 2026'!I654+'[1]Ex-Africa 2026'!I753</f>
        <v>0</v>
      </c>
      <c r="S58" s="151">
        <f>+'[1]Ex-Africa 2026'!I853+'[1]Ex-Africa 2026'!I952+'[1]Ex-Africa 2026'!I1051+'[1]Ex-Africa 2026'!I1150</f>
        <v>0</v>
      </c>
      <c r="T58" s="102">
        <f>+'[1]Ex-Africa 2026'!J59+'[1]Ex-Africa 2026'!J158+'[1]Ex-Africa 2026'!J257+'[1]Ex-Africa 2026'!J356</f>
        <v>0</v>
      </c>
      <c r="U58" s="103">
        <f>+'[1]Ex-Africa 2026'!J456+'[1]Ex-Africa 2026'!J555+'[1]Ex-Africa 2026'!J654+'[1]Ex-Africa 2026'!J753</f>
        <v>0</v>
      </c>
      <c r="V58" s="151">
        <f>+'[1]Ex-Africa 2026'!J853+'[1]Ex-Africa 2026'!J952+'[1]Ex-Africa 2026'!J1051+'[1]Ex-Africa 2026'!J1150</f>
        <v>0</v>
      </c>
      <c r="W58" s="224">
        <f>+'[1]Ex-Africa 2026'!L59+'[1]Ex-Africa 2026'!L158+'[1]Ex-Africa 2026'!L257+'[1]Ex-Africa 2026'!L356</f>
        <v>0</v>
      </c>
      <c r="X58" s="100">
        <f>+'[1]Ex-Africa 2026'!L456+'[1]Ex-Africa 2026'!L555+'[1]Ex-Africa 2026'!L654+'[1]Ex-Africa 2026'!L753</f>
        <v>0</v>
      </c>
      <c r="Y58" s="103">
        <f>+'[1]Ex-Africa 2026'!L853+'[1]Ex-Africa 2026'!L952+'[1]Ex-Africa 2026'!L1051+'[1]Ex-Africa 2026'!L1150</f>
        <v>0</v>
      </c>
    </row>
    <row r="59" spans="1:25" x14ac:dyDescent="0.25">
      <c r="A59" s="225" t="s">
        <v>151</v>
      </c>
      <c r="B59" s="102">
        <f>+'[1]Ex-Africa 2026'!C60+'[1]Ex-Africa 2026'!C159+'[1]Ex-Africa 2026'!C258+'[1]Ex-Africa 2026'!C357</f>
        <v>0</v>
      </c>
      <c r="C59" s="100">
        <f>+'[1]Ex-Africa 2026'!C457+'[1]Ex-Africa 2026'!C556+'[1]Ex-Africa 2026'!C655+'[1]Ex-Africa 2026'!C754</f>
        <v>0</v>
      </c>
      <c r="D59" s="103">
        <f>+'[1]Ex-Africa 2026'!C854+'[1]Ex-Africa 2026'!C953+'[1]Ex-Africa 2026'!C1052+'[1]Ex-Africa 2026'!C1151</f>
        <v>0</v>
      </c>
      <c r="E59" s="102">
        <f>+'[1]Ex-Africa 2026'!D60+'[1]Ex-Africa 2026'!D159+'[1]Ex-Africa 2026'!D258+'[1]Ex-Africa 2026'!D357</f>
        <v>0</v>
      </c>
      <c r="F59" s="100">
        <f>+'[1]Ex-Africa 2026'!D457+'[1]Ex-Africa 2026'!D556+'[1]Ex-Africa 2026'!D655+'[1]Ex-Africa 2026'!D754</f>
        <v>0</v>
      </c>
      <c r="G59" s="103">
        <f>+'[1]Ex-Africa 2026'!D854+'[1]Ex-Africa 2026'!D953+'[1]Ex-Africa 2026'!D1052+'[1]Ex-Africa 2026'!D1151</f>
        <v>0</v>
      </c>
      <c r="H59" s="102">
        <f>+'[1]Ex-Africa 2026'!E60+'[1]Ex-Africa 2026'!E159+'[1]Ex-Africa 2026'!E258+'[1]Ex-Africa 2026'!E357</f>
        <v>0</v>
      </c>
      <c r="I59" s="100">
        <f>+'[1]Ex-Africa 2026'!E457+'[1]Ex-Africa 2026'!E556+'[1]Ex-Africa 2026'!E655+'[1]Ex-Africa 2026'!E754</f>
        <v>0</v>
      </c>
      <c r="J59" s="103">
        <f>+'[1]Ex-Africa 2026'!E854+'[1]Ex-Africa 2026'!E953+'[1]Ex-Africa 2026'!E1052+'[1]Ex-Africa 2026'!E1151</f>
        <v>0</v>
      </c>
      <c r="K59" s="102">
        <f>+'[1]Ex-Africa 2026'!F60+'[1]Ex-Africa 2026'!F159+'[1]Ex-Africa 2026'!F258+'[1]Ex-Africa 2026'!F357</f>
        <v>0</v>
      </c>
      <c r="L59" s="100">
        <f>+'[1]Ex-Africa 2026'!F457+'[1]Ex-Africa 2026'!F556+'[1]Ex-Africa 2026'!F655+'[1]Ex-Africa 2026'!F754</f>
        <v>0</v>
      </c>
      <c r="M59" s="103">
        <f>+'[1]Ex-Africa 2026'!F854+'[1]Ex-Africa 2026'!F953+'[1]Ex-Africa 2026'!F1052+'[1]Ex-Africa 2026'!F1151</f>
        <v>0</v>
      </c>
      <c r="N59" s="151">
        <f>+'[1]Ex-Africa 2026'!H60+'[1]Ex-Africa 2026'!H159+'[1]Ex-Africa 2026'!H258+'[1]Ex-Africa 2026'!H357</f>
        <v>0</v>
      </c>
      <c r="O59" s="102">
        <f>+'[1]Ex-Africa 2026'!H457+'[1]Ex-Africa 2026'!H556+'[1]Ex-Africa 2026'!H655+'[1]Ex-Africa 2026'!H754</f>
        <v>0</v>
      </c>
      <c r="P59" s="103">
        <f>+'[1]Ex-Africa 2026'!H854+'[1]Ex-Africa 2026'!H953+'[1]Ex-Africa 2026'!H1052+'[1]Ex-Africa 2026'!H1151</f>
        <v>0</v>
      </c>
      <c r="Q59" s="102">
        <f>+'[1]Ex-Africa 2026'!I60+'[1]Ex-Africa 2026'!I159+'[1]Ex-Africa 2026'!I258+'[1]Ex-Africa 2026'!I357</f>
        <v>1000</v>
      </c>
      <c r="R59" s="103">
        <f>+'[1]Ex-Africa 2026'!I457+'[1]Ex-Africa 2026'!I556+'[1]Ex-Africa 2026'!I655+'[1]Ex-Africa 2026'!I754</f>
        <v>0</v>
      </c>
      <c r="S59" s="151">
        <f>+'[1]Ex-Africa 2026'!I854+'[1]Ex-Africa 2026'!I953+'[1]Ex-Africa 2026'!I1052+'[1]Ex-Africa 2026'!I1151</f>
        <v>0</v>
      </c>
      <c r="T59" s="102">
        <f>+'[1]Ex-Africa 2026'!J60+'[1]Ex-Africa 2026'!J159+'[1]Ex-Africa 2026'!J258+'[1]Ex-Africa 2026'!J357</f>
        <v>0</v>
      </c>
      <c r="U59" s="103">
        <f>+'[1]Ex-Africa 2026'!J457+'[1]Ex-Africa 2026'!J556+'[1]Ex-Africa 2026'!J655+'[1]Ex-Africa 2026'!J754</f>
        <v>0</v>
      </c>
      <c r="V59" s="151">
        <f>+'[1]Ex-Africa 2026'!J854+'[1]Ex-Africa 2026'!J953+'[1]Ex-Africa 2026'!J1052+'[1]Ex-Africa 2026'!J1151</f>
        <v>0</v>
      </c>
      <c r="W59" s="224">
        <f>+'[1]Ex-Africa 2026'!L60+'[1]Ex-Africa 2026'!L159+'[1]Ex-Africa 2026'!L258+'[1]Ex-Africa 2026'!L357</f>
        <v>0</v>
      </c>
      <c r="X59" s="100">
        <f>+'[1]Ex-Africa 2026'!L457+'[1]Ex-Africa 2026'!L556+'[1]Ex-Africa 2026'!L655+'[1]Ex-Africa 2026'!L754</f>
        <v>0</v>
      </c>
      <c r="Y59" s="103">
        <f>+'[1]Ex-Africa 2026'!L854+'[1]Ex-Africa 2026'!L953+'[1]Ex-Africa 2026'!L1052+'[1]Ex-Africa 2026'!L1151</f>
        <v>0</v>
      </c>
    </row>
    <row r="60" spans="1:25" x14ac:dyDescent="0.25">
      <c r="A60" s="225" t="s">
        <v>152</v>
      </c>
      <c r="B60" s="102">
        <f>+'[1]Ex-Africa 2026'!C61+'[1]Ex-Africa 2026'!C160+'[1]Ex-Africa 2026'!C259+'[1]Ex-Africa 2026'!C358</f>
        <v>0</v>
      </c>
      <c r="C60" s="100">
        <f>+'[1]Ex-Africa 2026'!C458+'[1]Ex-Africa 2026'!C557+'[1]Ex-Africa 2026'!C656+'[1]Ex-Africa 2026'!C755</f>
        <v>0</v>
      </c>
      <c r="D60" s="103">
        <f>+'[1]Ex-Africa 2026'!C855+'[1]Ex-Africa 2026'!C954+'[1]Ex-Africa 2026'!C1053+'[1]Ex-Africa 2026'!C1152</f>
        <v>0</v>
      </c>
      <c r="E60" s="102">
        <f>+'[1]Ex-Africa 2026'!D61+'[1]Ex-Africa 2026'!D160+'[1]Ex-Africa 2026'!D259+'[1]Ex-Africa 2026'!D358</f>
        <v>0</v>
      </c>
      <c r="F60" s="100">
        <f>+'[1]Ex-Africa 2026'!D458+'[1]Ex-Africa 2026'!D557+'[1]Ex-Africa 2026'!D656+'[1]Ex-Africa 2026'!D755</f>
        <v>0</v>
      </c>
      <c r="G60" s="103">
        <f>+'[1]Ex-Africa 2026'!D855+'[1]Ex-Africa 2026'!D954+'[1]Ex-Africa 2026'!D1053+'[1]Ex-Africa 2026'!D1152</f>
        <v>0</v>
      </c>
      <c r="H60" s="102">
        <f>+'[1]Ex-Africa 2026'!E61+'[1]Ex-Africa 2026'!E160+'[1]Ex-Africa 2026'!E259+'[1]Ex-Africa 2026'!E358</f>
        <v>0</v>
      </c>
      <c r="I60" s="100">
        <f>+'[1]Ex-Africa 2026'!E458+'[1]Ex-Africa 2026'!E557+'[1]Ex-Africa 2026'!E656+'[1]Ex-Africa 2026'!E755</f>
        <v>0</v>
      </c>
      <c r="J60" s="103">
        <f>+'[1]Ex-Africa 2026'!E855+'[1]Ex-Africa 2026'!E954+'[1]Ex-Africa 2026'!E1053+'[1]Ex-Africa 2026'!E1152</f>
        <v>0</v>
      </c>
      <c r="K60" s="102">
        <f>+'[1]Ex-Africa 2026'!F61+'[1]Ex-Africa 2026'!F160+'[1]Ex-Africa 2026'!F259+'[1]Ex-Africa 2026'!F358</f>
        <v>0</v>
      </c>
      <c r="L60" s="100">
        <f>+'[1]Ex-Africa 2026'!F458+'[1]Ex-Africa 2026'!F557+'[1]Ex-Africa 2026'!F656+'[1]Ex-Africa 2026'!F755</f>
        <v>0</v>
      </c>
      <c r="M60" s="103">
        <f>+'[1]Ex-Africa 2026'!F855+'[1]Ex-Africa 2026'!F954+'[1]Ex-Africa 2026'!F1053+'[1]Ex-Africa 2026'!F1152</f>
        <v>0</v>
      </c>
      <c r="N60" s="151">
        <f>+'[1]Ex-Africa 2026'!H61+'[1]Ex-Africa 2026'!H160+'[1]Ex-Africa 2026'!H259+'[1]Ex-Africa 2026'!H358</f>
        <v>0</v>
      </c>
      <c r="O60" s="102">
        <f>+'[1]Ex-Africa 2026'!H458+'[1]Ex-Africa 2026'!H557+'[1]Ex-Africa 2026'!H656+'[1]Ex-Africa 2026'!H755</f>
        <v>0</v>
      </c>
      <c r="P60" s="103">
        <f>+'[1]Ex-Africa 2026'!H855+'[1]Ex-Africa 2026'!H954+'[1]Ex-Africa 2026'!H1053+'[1]Ex-Africa 2026'!H1152</f>
        <v>0</v>
      </c>
      <c r="Q60" s="102">
        <f>+'[1]Ex-Africa 2026'!I61+'[1]Ex-Africa 2026'!I160+'[1]Ex-Africa 2026'!I259+'[1]Ex-Africa 2026'!I358</f>
        <v>0</v>
      </c>
      <c r="R60" s="103">
        <f>+'[1]Ex-Africa 2026'!I458+'[1]Ex-Africa 2026'!I557+'[1]Ex-Africa 2026'!I656+'[1]Ex-Africa 2026'!I755</f>
        <v>0</v>
      </c>
      <c r="S60" s="151">
        <f>+'[1]Ex-Africa 2026'!I855+'[1]Ex-Africa 2026'!I954+'[1]Ex-Africa 2026'!I1053+'[1]Ex-Africa 2026'!I1152</f>
        <v>0</v>
      </c>
      <c r="T60" s="102">
        <f>+'[1]Ex-Africa 2026'!J61+'[1]Ex-Africa 2026'!J160+'[1]Ex-Africa 2026'!J259+'[1]Ex-Africa 2026'!J358</f>
        <v>15000</v>
      </c>
      <c r="U60" s="103">
        <f>+'[1]Ex-Africa 2026'!J458+'[1]Ex-Africa 2026'!J557+'[1]Ex-Africa 2026'!J656+'[1]Ex-Africa 2026'!J755</f>
        <v>0</v>
      </c>
      <c r="V60" s="151">
        <f>+'[1]Ex-Africa 2026'!J855+'[1]Ex-Africa 2026'!J954+'[1]Ex-Africa 2026'!J1053+'[1]Ex-Africa 2026'!J1152</f>
        <v>0</v>
      </c>
      <c r="W60" s="224">
        <f>+'[1]Ex-Africa 2026'!L61+'[1]Ex-Africa 2026'!L160+'[1]Ex-Africa 2026'!L259+'[1]Ex-Africa 2026'!L358</f>
        <v>0</v>
      </c>
      <c r="X60" s="100">
        <f>+'[1]Ex-Africa 2026'!L458+'[1]Ex-Africa 2026'!L557+'[1]Ex-Africa 2026'!L656+'[1]Ex-Africa 2026'!L755</f>
        <v>0</v>
      </c>
      <c r="Y60" s="103">
        <f>+'[1]Ex-Africa 2026'!L855+'[1]Ex-Africa 2026'!L954+'[1]Ex-Africa 2026'!L1053+'[1]Ex-Africa 2026'!L1152</f>
        <v>0</v>
      </c>
    </row>
    <row r="61" spans="1:25" x14ac:dyDescent="0.25">
      <c r="A61" s="225" t="s">
        <v>153</v>
      </c>
      <c r="B61" s="102">
        <f>+'[1]Ex-Africa 2026'!C62+'[1]Ex-Africa 2026'!C161+'[1]Ex-Africa 2026'!C260+'[1]Ex-Africa 2026'!C359</f>
        <v>0</v>
      </c>
      <c r="C61" s="100">
        <f>+'[1]Ex-Africa 2026'!C459+'[1]Ex-Africa 2026'!C558+'[1]Ex-Africa 2026'!C657+'[1]Ex-Africa 2026'!C756</f>
        <v>0</v>
      </c>
      <c r="D61" s="103">
        <f>+'[1]Ex-Africa 2026'!C856+'[1]Ex-Africa 2026'!C955+'[1]Ex-Africa 2026'!C1054+'[1]Ex-Africa 2026'!C1153</f>
        <v>0</v>
      </c>
      <c r="E61" s="102">
        <f>+'[1]Ex-Africa 2026'!D62+'[1]Ex-Africa 2026'!D161+'[1]Ex-Africa 2026'!D260+'[1]Ex-Africa 2026'!D359</f>
        <v>0</v>
      </c>
      <c r="F61" s="100">
        <f>+'[1]Ex-Africa 2026'!D459+'[1]Ex-Africa 2026'!D558+'[1]Ex-Africa 2026'!D657+'[1]Ex-Africa 2026'!D756</f>
        <v>0</v>
      </c>
      <c r="G61" s="103">
        <f>+'[1]Ex-Africa 2026'!D856+'[1]Ex-Africa 2026'!D955+'[1]Ex-Africa 2026'!D1054+'[1]Ex-Africa 2026'!D1153</f>
        <v>0</v>
      </c>
      <c r="H61" s="102">
        <f>+'[1]Ex-Africa 2026'!E62+'[1]Ex-Africa 2026'!E161+'[1]Ex-Africa 2026'!E260+'[1]Ex-Africa 2026'!E359</f>
        <v>0</v>
      </c>
      <c r="I61" s="100">
        <f>+'[1]Ex-Africa 2026'!E459+'[1]Ex-Africa 2026'!E558+'[1]Ex-Africa 2026'!E657+'[1]Ex-Africa 2026'!E756</f>
        <v>0</v>
      </c>
      <c r="J61" s="103">
        <f>+'[1]Ex-Africa 2026'!E856+'[1]Ex-Africa 2026'!E955+'[1]Ex-Africa 2026'!E1054+'[1]Ex-Africa 2026'!E1153</f>
        <v>0</v>
      </c>
      <c r="K61" s="102">
        <f>+'[1]Ex-Africa 2026'!F62+'[1]Ex-Africa 2026'!F161+'[1]Ex-Africa 2026'!F260+'[1]Ex-Africa 2026'!F359</f>
        <v>0</v>
      </c>
      <c r="L61" s="100">
        <f>+'[1]Ex-Africa 2026'!F459+'[1]Ex-Africa 2026'!F558+'[1]Ex-Africa 2026'!F657+'[1]Ex-Africa 2026'!F756</f>
        <v>0</v>
      </c>
      <c r="M61" s="103">
        <f>+'[1]Ex-Africa 2026'!F856+'[1]Ex-Africa 2026'!F955+'[1]Ex-Africa 2026'!F1054+'[1]Ex-Africa 2026'!F1153</f>
        <v>0</v>
      </c>
      <c r="N61" s="151">
        <f>+'[1]Ex-Africa 2026'!H62+'[1]Ex-Africa 2026'!H161+'[1]Ex-Africa 2026'!H260+'[1]Ex-Africa 2026'!H359</f>
        <v>0</v>
      </c>
      <c r="O61" s="102">
        <f>+'[1]Ex-Africa 2026'!H459+'[1]Ex-Africa 2026'!H558+'[1]Ex-Africa 2026'!H657+'[1]Ex-Africa 2026'!H756</f>
        <v>0</v>
      </c>
      <c r="P61" s="103">
        <f>+'[1]Ex-Africa 2026'!H856+'[1]Ex-Africa 2026'!H955+'[1]Ex-Africa 2026'!H1054+'[1]Ex-Africa 2026'!H1153</f>
        <v>0</v>
      </c>
      <c r="Q61" s="102">
        <f>+'[1]Ex-Africa 2026'!I62+'[1]Ex-Africa 2026'!I161+'[1]Ex-Africa 2026'!I260+'[1]Ex-Africa 2026'!I359</f>
        <v>0</v>
      </c>
      <c r="R61" s="103">
        <f>+'[1]Ex-Africa 2026'!I459+'[1]Ex-Africa 2026'!I558+'[1]Ex-Africa 2026'!I657+'[1]Ex-Africa 2026'!I756</f>
        <v>0</v>
      </c>
      <c r="S61" s="151">
        <f>+'[1]Ex-Africa 2026'!I856+'[1]Ex-Africa 2026'!I955+'[1]Ex-Africa 2026'!I1054+'[1]Ex-Africa 2026'!I1153</f>
        <v>0</v>
      </c>
      <c r="T61" s="102">
        <f>+'[1]Ex-Africa 2026'!J62+'[1]Ex-Africa 2026'!J161+'[1]Ex-Africa 2026'!J260+'[1]Ex-Africa 2026'!J359</f>
        <v>0</v>
      </c>
      <c r="U61" s="103">
        <f>+'[1]Ex-Africa 2026'!J459+'[1]Ex-Africa 2026'!J558+'[1]Ex-Africa 2026'!J657+'[1]Ex-Africa 2026'!J756</f>
        <v>0</v>
      </c>
      <c r="V61" s="151">
        <f>+'[1]Ex-Africa 2026'!J856+'[1]Ex-Africa 2026'!J955+'[1]Ex-Africa 2026'!J1054+'[1]Ex-Africa 2026'!J1153</f>
        <v>0</v>
      </c>
      <c r="W61" s="224">
        <f>+'[1]Ex-Africa 2026'!L62+'[1]Ex-Africa 2026'!L161+'[1]Ex-Africa 2026'!L260+'[1]Ex-Africa 2026'!L359</f>
        <v>0</v>
      </c>
      <c r="X61" s="100">
        <f>+'[1]Ex-Africa 2026'!L459+'[1]Ex-Africa 2026'!L558+'[1]Ex-Africa 2026'!L657+'[1]Ex-Africa 2026'!L756</f>
        <v>0</v>
      </c>
      <c r="Y61" s="103">
        <f>+'[1]Ex-Africa 2026'!L856+'[1]Ex-Africa 2026'!L955+'[1]Ex-Africa 2026'!L1054+'[1]Ex-Africa 2026'!L1153</f>
        <v>41500</v>
      </c>
    </row>
    <row r="62" spans="1:25" x14ac:dyDescent="0.25">
      <c r="A62" s="225" t="s">
        <v>248</v>
      </c>
      <c r="B62" s="102">
        <f>+'[1]Ex-Africa 2026'!C63+'[1]Ex-Africa 2026'!C162+'[1]Ex-Africa 2026'!C261+'[1]Ex-Africa 2026'!C360</f>
        <v>0</v>
      </c>
      <c r="C62" s="100">
        <f>+'[1]Ex-Africa 2026'!C460+'[1]Ex-Africa 2026'!C559+'[1]Ex-Africa 2026'!C658+'[1]Ex-Africa 2026'!C757</f>
        <v>0</v>
      </c>
      <c r="D62" s="103">
        <f>+'[1]Ex-Africa 2026'!C857+'[1]Ex-Africa 2026'!C956+'[1]Ex-Africa 2026'!C1055+'[1]Ex-Africa 2026'!C1154</f>
        <v>0</v>
      </c>
      <c r="E62" s="102">
        <f>+'[1]Ex-Africa 2026'!D63+'[1]Ex-Africa 2026'!D162+'[1]Ex-Africa 2026'!D261+'[1]Ex-Africa 2026'!D360</f>
        <v>0</v>
      </c>
      <c r="F62" s="100">
        <f>+'[1]Ex-Africa 2026'!D460+'[1]Ex-Africa 2026'!D559+'[1]Ex-Africa 2026'!D658+'[1]Ex-Africa 2026'!D757</f>
        <v>0</v>
      </c>
      <c r="G62" s="103">
        <f>+'[1]Ex-Africa 2026'!D857+'[1]Ex-Africa 2026'!D956+'[1]Ex-Africa 2026'!D1055+'[1]Ex-Africa 2026'!D1154</f>
        <v>0</v>
      </c>
      <c r="H62" s="102">
        <f>+'[1]Ex-Africa 2026'!E63+'[1]Ex-Africa 2026'!E162+'[1]Ex-Africa 2026'!E261+'[1]Ex-Africa 2026'!E360</f>
        <v>0</v>
      </c>
      <c r="I62" s="100">
        <f>+'[1]Ex-Africa 2026'!E460+'[1]Ex-Africa 2026'!E559+'[1]Ex-Africa 2026'!E658+'[1]Ex-Africa 2026'!E757</f>
        <v>0</v>
      </c>
      <c r="J62" s="103">
        <f>+'[1]Ex-Africa 2026'!E857+'[1]Ex-Africa 2026'!E956+'[1]Ex-Africa 2026'!E1055+'[1]Ex-Africa 2026'!E1154</f>
        <v>0</v>
      </c>
      <c r="K62" s="102">
        <f>+'[1]Ex-Africa 2026'!F63+'[1]Ex-Africa 2026'!F162+'[1]Ex-Africa 2026'!F261+'[1]Ex-Africa 2026'!F360</f>
        <v>0</v>
      </c>
      <c r="L62" s="100">
        <f>+'[1]Ex-Africa 2026'!F460+'[1]Ex-Africa 2026'!F559+'[1]Ex-Africa 2026'!F658+'[1]Ex-Africa 2026'!F757</f>
        <v>0</v>
      </c>
      <c r="M62" s="103">
        <f>+'[1]Ex-Africa 2026'!F857+'[1]Ex-Africa 2026'!F956+'[1]Ex-Africa 2026'!F1055+'[1]Ex-Africa 2026'!F1154</f>
        <v>0</v>
      </c>
      <c r="N62" s="151">
        <f>+'[1]Ex-Africa 2026'!H63+'[1]Ex-Africa 2026'!H162+'[1]Ex-Africa 2026'!H261+'[1]Ex-Africa 2026'!H360</f>
        <v>0</v>
      </c>
      <c r="O62" s="102">
        <f>+'[1]Ex-Africa 2026'!H460+'[1]Ex-Africa 2026'!H559+'[1]Ex-Africa 2026'!H658+'[1]Ex-Africa 2026'!H757</f>
        <v>0</v>
      </c>
      <c r="P62" s="103">
        <f>+'[1]Ex-Africa 2026'!H857+'[1]Ex-Africa 2026'!H956+'[1]Ex-Africa 2026'!H1055+'[1]Ex-Africa 2026'!H1154</f>
        <v>0</v>
      </c>
      <c r="Q62" s="102">
        <f>+'[1]Ex-Africa 2026'!I63+'[1]Ex-Africa 2026'!I162+'[1]Ex-Africa 2026'!I261+'[1]Ex-Africa 2026'!I360</f>
        <v>0</v>
      </c>
      <c r="R62" s="103">
        <f>+'[1]Ex-Africa 2026'!I460+'[1]Ex-Africa 2026'!I559+'[1]Ex-Africa 2026'!I658+'[1]Ex-Africa 2026'!I757</f>
        <v>0</v>
      </c>
      <c r="S62" s="151">
        <f>+'[1]Ex-Africa 2026'!I857+'[1]Ex-Africa 2026'!I956+'[1]Ex-Africa 2026'!I1055+'[1]Ex-Africa 2026'!I1154</f>
        <v>0</v>
      </c>
      <c r="T62" s="102">
        <f>+'[1]Ex-Africa 2026'!J63+'[1]Ex-Africa 2026'!J162+'[1]Ex-Africa 2026'!J261+'[1]Ex-Africa 2026'!J360</f>
        <v>0</v>
      </c>
      <c r="U62" s="103">
        <f>+'[1]Ex-Africa 2026'!J460+'[1]Ex-Africa 2026'!J559+'[1]Ex-Africa 2026'!J658+'[1]Ex-Africa 2026'!J757</f>
        <v>0</v>
      </c>
      <c r="V62" s="151">
        <f>+'[1]Ex-Africa 2026'!J857+'[1]Ex-Africa 2026'!J956+'[1]Ex-Africa 2026'!J1055+'[1]Ex-Africa 2026'!J1154</f>
        <v>0</v>
      </c>
      <c r="W62" s="224">
        <f>+'[1]Ex-Africa 2026'!L63+'[1]Ex-Africa 2026'!L162+'[1]Ex-Africa 2026'!L261+'[1]Ex-Africa 2026'!L360</f>
        <v>0</v>
      </c>
      <c r="X62" s="100">
        <f>+'[1]Ex-Africa 2026'!L460+'[1]Ex-Africa 2026'!L559+'[1]Ex-Africa 2026'!L658+'[1]Ex-Africa 2026'!L757</f>
        <v>0</v>
      </c>
      <c r="Y62" s="103">
        <f>+'[1]Ex-Africa 2026'!L857+'[1]Ex-Africa 2026'!L956+'[1]Ex-Africa 2026'!L1055+'[1]Ex-Africa 2026'!L1154</f>
        <v>0</v>
      </c>
    </row>
    <row r="63" spans="1:25" x14ac:dyDescent="0.25">
      <c r="A63" s="225" t="s">
        <v>155</v>
      </c>
      <c r="B63" s="102">
        <f>+'[1]Ex-Africa 2026'!C64+'[1]Ex-Africa 2026'!C163+'[1]Ex-Africa 2026'!C262+'[1]Ex-Africa 2026'!C361</f>
        <v>0</v>
      </c>
      <c r="C63" s="100">
        <f>+'[1]Ex-Africa 2026'!C461+'[1]Ex-Africa 2026'!C560+'[1]Ex-Africa 2026'!C659+'[1]Ex-Africa 2026'!C758</f>
        <v>0</v>
      </c>
      <c r="D63" s="103">
        <f>+'[1]Ex-Africa 2026'!C858+'[1]Ex-Africa 2026'!C957+'[1]Ex-Africa 2026'!C1056+'[1]Ex-Africa 2026'!C1155</f>
        <v>0</v>
      </c>
      <c r="E63" s="102">
        <f>+'[1]Ex-Africa 2026'!D64+'[1]Ex-Africa 2026'!D163+'[1]Ex-Africa 2026'!D262+'[1]Ex-Africa 2026'!D361</f>
        <v>0</v>
      </c>
      <c r="F63" s="100">
        <f>+'[1]Ex-Africa 2026'!D461+'[1]Ex-Africa 2026'!D560+'[1]Ex-Africa 2026'!D659+'[1]Ex-Africa 2026'!D758</f>
        <v>0</v>
      </c>
      <c r="G63" s="103">
        <f>+'[1]Ex-Africa 2026'!D858+'[1]Ex-Africa 2026'!D957+'[1]Ex-Africa 2026'!D1056+'[1]Ex-Africa 2026'!D1155</f>
        <v>0</v>
      </c>
      <c r="H63" s="102">
        <f>+'[1]Ex-Africa 2026'!E64+'[1]Ex-Africa 2026'!E163+'[1]Ex-Africa 2026'!E262+'[1]Ex-Africa 2026'!E361</f>
        <v>0</v>
      </c>
      <c r="I63" s="100">
        <f>+'[1]Ex-Africa 2026'!E461+'[1]Ex-Africa 2026'!E560+'[1]Ex-Africa 2026'!E659+'[1]Ex-Africa 2026'!E758</f>
        <v>0</v>
      </c>
      <c r="J63" s="103">
        <f>+'[1]Ex-Africa 2026'!E858+'[1]Ex-Africa 2026'!E957+'[1]Ex-Africa 2026'!E1056+'[1]Ex-Africa 2026'!E1155</f>
        <v>0</v>
      </c>
      <c r="K63" s="102">
        <f>+'[1]Ex-Africa 2026'!F64+'[1]Ex-Africa 2026'!F163+'[1]Ex-Africa 2026'!F262+'[1]Ex-Africa 2026'!F361</f>
        <v>0</v>
      </c>
      <c r="L63" s="100">
        <f>+'[1]Ex-Africa 2026'!F461+'[1]Ex-Africa 2026'!F560+'[1]Ex-Africa 2026'!F659+'[1]Ex-Africa 2026'!F758</f>
        <v>0</v>
      </c>
      <c r="M63" s="103">
        <f>+'[1]Ex-Africa 2026'!F858+'[1]Ex-Africa 2026'!F957+'[1]Ex-Africa 2026'!F1056+'[1]Ex-Africa 2026'!F1155</f>
        <v>0</v>
      </c>
      <c r="N63" s="151">
        <f>+'[1]Ex-Africa 2026'!H64+'[1]Ex-Africa 2026'!H163+'[1]Ex-Africa 2026'!H262+'[1]Ex-Africa 2026'!H361</f>
        <v>0</v>
      </c>
      <c r="O63" s="102">
        <f>+'[1]Ex-Africa 2026'!H461+'[1]Ex-Africa 2026'!H560+'[1]Ex-Africa 2026'!H659+'[1]Ex-Africa 2026'!H758</f>
        <v>0</v>
      </c>
      <c r="P63" s="103">
        <f>+'[1]Ex-Africa 2026'!H858+'[1]Ex-Africa 2026'!H957+'[1]Ex-Africa 2026'!H1056+'[1]Ex-Africa 2026'!H1155</f>
        <v>0</v>
      </c>
      <c r="Q63" s="102">
        <f>+'[1]Ex-Africa 2026'!I64+'[1]Ex-Africa 2026'!I163+'[1]Ex-Africa 2026'!I262+'[1]Ex-Africa 2026'!I361</f>
        <v>0</v>
      </c>
      <c r="R63" s="103">
        <f>+'[1]Ex-Africa 2026'!I461+'[1]Ex-Africa 2026'!I560+'[1]Ex-Africa 2026'!I659+'[1]Ex-Africa 2026'!I758</f>
        <v>0</v>
      </c>
      <c r="S63" s="151">
        <f>+'[1]Ex-Africa 2026'!I858+'[1]Ex-Africa 2026'!I957+'[1]Ex-Africa 2026'!I1056+'[1]Ex-Africa 2026'!I1155</f>
        <v>0</v>
      </c>
      <c r="T63" s="102">
        <f>+'[1]Ex-Africa 2026'!J64+'[1]Ex-Africa 2026'!J163+'[1]Ex-Africa 2026'!J262+'[1]Ex-Africa 2026'!J361</f>
        <v>0</v>
      </c>
      <c r="U63" s="103">
        <f>+'[1]Ex-Africa 2026'!J461+'[1]Ex-Africa 2026'!J560+'[1]Ex-Africa 2026'!J659+'[1]Ex-Africa 2026'!J758</f>
        <v>0</v>
      </c>
      <c r="V63" s="151">
        <f>+'[1]Ex-Africa 2026'!J858+'[1]Ex-Africa 2026'!J957+'[1]Ex-Africa 2026'!J1056+'[1]Ex-Africa 2026'!J1155</f>
        <v>0</v>
      </c>
      <c r="W63" s="224">
        <f>+'[1]Ex-Africa 2026'!L64+'[1]Ex-Africa 2026'!L163+'[1]Ex-Africa 2026'!L262+'[1]Ex-Africa 2026'!L361</f>
        <v>0</v>
      </c>
      <c r="X63" s="100">
        <f>+'[1]Ex-Africa 2026'!L461+'[1]Ex-Africa 2026'!L560+'[1]Ex-Africa 2026'!L659+'[1]Ex-Africa 2026'!L758</f>
        <v>0</v>
      </c>
      <c r="Y63" s="103">
        <f>+'[1]Ex-Africa 2026'!L858+'[1]Ex-Africa 2026'!L957+'[1]Ex-Africa 2026'!L1056+'[1]Ex-Africa 2026'!L1155</f>
        <v>0</v>
      </c>
    </row>
    <row r="64" spans="1:25" x14ac:dyDescent="0.25">
      <c r="A64" s="225" t="s">
        <v>156</v>
      </c>
      <c r="B64" s="102">
        <f>+'[1]Ex-Africa 2026'!C65+'[1]Ex-Africa 2026'!C164+'[1]Ex-Africa 2026'!C263+'[1]Ex-Africa 2026'!C362</f>
        <v>0</v>
      </c>
      <c r="C64" s="100">
        <f>+'[1]Ex-Africa 2026'!C462+'[1]Ex-Africa 2026'!C561+'[1]Ex-Africa 2026'!C660+'[1]Ex-Africa 2026'!C759</f>
        <v>0</v>
      </c>
      <c r="D64" s="103">
        <f>+'[1]Ex-Africa 2026'!C859+'[1]Ex-Africa 2026'!C958+'[1]Ex-Africa 2026'!C1057+'[1]Ex-Africa 2026'!C1156</f>
        <v>0</v>
      </c>
      <c r="E64" s="102">
        <f>+'[1]Ex-Africa 2026'!D65+'[1]Ex-Africa 2026'!D164+'[1]Ex-Africa 2026'!D263+'[1]Ex-Africa 2026'!D362</f>
        <v>0</v>
      </c>
      <c r="F64" s="100">
        <f>+'[1]Ex-Africa 2026'!D462+'[1]Ex-Africa 2026'!D561+'[1]Ex-Africa 2026'!D660+'[1]Ex-Africa 2026'!D759</f>
        <v>0</v>
      </c>
      <c r="G64" s="103">
        <f>+'[1]Ex-Africa 2026'!D859+'[1]Ex-Africa 2026'!D958+'[1]Ex-Africa 2026'!D1057+'[1]Ex-Africa 2026'!D1156</f>
        <v>0</v>
      </c>
      <c r="H64" s="102">
        <f>+'[1]Ex-Africa 2026'!E65+'[1]Ex-Africa 2026'!E164+'[1]Ex-Africa 2026'!E263+'[1]Ex-Africa 2026'!E362</f>
        <v>0</v>
      </c>
      <c r="I64" s="100">
        <f>+'[1]Ex-Africa 2026'!E462+'[1]Ex-Africa 2026'!E561+'[1]Ex-Africa 2026'!E660+'[1]Ex-Africa 2026'!E759</f>
        <v>0</v>
      </c>
      <c r="J64" s="103">
        <f>+'[1]Ex-Africa 2026'!E859+'[1]Ex-Africa 2026'!E958+'[1]Ex-Africa 2026'!E1057+'[1]Ex-Africa 2026'!E1156</f>
        <v>0</v>
      </c>
      <c r="K64" s="102">
        <f>+'[1]Ex-Africa 2026'!F65+'[1]Ex-Africa 2026'!F164+'[1]Ex-Africa 2026'!F263+'[1]Ex-Africa 2026'!F362</f>
        <v>0</v>
      </c>
      <c r="L64" s="100">
        <f>+'[1]Ex-Africa 2026'!F462+'[1]Ex-Africa 2026'!F561+'[1]Ex-Africa 2026'!F660+'[1]Ex-Africa 2026'!F759</f>
        <v>0</v>
      </c>
      <c r="M64" s="103">
        <f>+'[1]Ex-Africa 2026'!F859+'[1]Ex-Africa 2026'!F958+'[1]Ex-Africa 2026'!F1057+'[1]Ex-Africa 2026'!F1156</f>
        <v>0</v>
      </c>
      <c r="N64" s="151">
        <f>+'[1]Ex-Africa 2026'!H65+'[1]Ex-Africa 2026'!H164+'[1]Ex-Africa 2026'!H263+'[1]Ex-Africa 2026'!H362</f>
        <v>0</v>
      </c>
      <c r="O64" s="102">
        <f>+'[1]Ex-Africa 2026'!H462+'[1]Ex-Africa 2026'!H561+'[1]Ex-Africa 2026'!H660+'[1]Ex-Africa 2026'!H759</f>
        <v>0</v>
      </c>
      <c r="P64" s="103">
        <f>+'[1]Ex-Africa 2026'!H859+'[1]Ex-Africa 2026'!H958+'[1]Ex-Africa 2026'!H1057+'[1]Ex-Africa 2026'!H1156</f>
        <v>0</v>
      </c>
      <c r="Q64" s="102">
        <f>+'[1]Ex-Africa 2026'!I65+'[1]Ex-Africa 2026'!I164+'[1]Ex-Africa 2026'!I263+'[1]Ex-Africa 2026'!I362</f>
        <v>0</v>
      </c>
      <c r="R64" s="103">
        <f>+'[1]Ex-Africa 2026'!I462+'[1]Ex-Africa 2026'!I561+'[1]Ex-Africa 2026'!I660+'[1]Ex-Africa 2026'!I759</f>
        <v>0</v>
      </c>
      <c r="S64" s="151">
        <f>+'[1]Ex-Africa 2026'!I859+'[1]Ex-Africa 2026'!I958+'[1]Ex-Africa 2026'!I1057+'[1]Ex-Africa 2026'!I1156</f>
        <v>0</v>
      </c>
      <c r="T64" s="102">
        <f>+'[1]Ex-Africa 2026'!J65+'[1]Ex-Africa 2026'!J164+'[1]Ex-Africa 2026'!J263+'[1]Ex-Africa 2026'!J362</f>
        <v>0</v>
      </c>
      <c r="U64" s="103">
        <f>+'[1]Ex-Africa 2026'!J462+'[1]Ex-Africa 2026'!J561+'[1]Ex-Africa 2026'!J660+'[1]Ex-Africa 2026'!J759</f>
        <v>0</v>
      </c>
      <c r="V64" s="151">
        <f>+'[1]Ex-Africa 2026'!J859+'[1]Ex-Africa 2026'!J958+'[1]Ex-Africa 2026'!J1057+'[1]Ex-Africa 2026'!J1156</f>
        <v>0</v>
      </c>
      <c r="W64" s="224">
        <f>+'[1]Ex-Africa 2026'!L65+'[1]Ex-Africa 2026'!L164+'[1]Ex-Africa 2026'!L263+'[1]Ex-Africa 2026'!L362</f>
        <v>0</v>
      </c>
      <c r="X64" s="100">
        <f>+'[1]Ex-Africa 2026'!L462+'[1]Ex-Africa 2026'!L561+'[1]Ex-Africa 2026'!L660+'[1]Ex-Africa 2026'!L759</f>
        <v>0</v>
      </c>
      <c r="Y64" s="103">
        <f>+'[1]Ex-Africa 2026'!L859+'[1]Ex-Africa 2026'!L958+'[1]Ex-Africa 2026'!L1057+'[1]Ex-Africa 2026'!L1156</f>
        <v>0</v>
      </c>
    </row>
    <row r="65" spans="1:25" x14ac:dyDescent="0.25">
      <c r="A65" s="225" t="s">
        <v>157</v>
      </c>
      <c r="B65" s="102">
        <f>+'[1]Ex-Africa 2026'!C66+'[1]Ex-Africa 2026'!C165+'[1]Ex-Africa 2026'!C264+'[1]Ex-Africa 2026'!C363</f>
        <v>0</v>
      </c>
      <c r="C65" s="100">
        <f>+'[1]Ex-Africa 2026'!C463+'[1]Ex-Africa 2026'!C562+'[1]Ex-Africa 2026'!C661+'[1]Ex-Africa 2026'!C760</f>
        <v>0</v>
      </c>
      <c r="D65" s="103">
        <f>+'[1]Ex-Africa 2026'!C860+'[1]Ex-Africa 2026'!C959+'[1]Ex-Africa 2026'!C1058+'[1]Ex-Africa 2026'!C1157</f>
        <v>0</v>
      </c>
      <c r="E65" s="102">
        <f>+'[1]Ex-Africa 2026'!D66+'[1]Ex-Africa 2026'!D165+'[1]Ex-Africa 2026'!D264+'[1]Ex-Africa 2026'!D363</f>
        <v>0</v>
      </c>
      <c r="F65" s="100">
        <f>+'[1]Ex-Africa 2026'!D463+'[1]Ex-Africa 2026'!D562+'[1]Ex-Africa 2026'!D661+'[1]Ex-Africa 2026'!D760</f>
        <v>0</v>
      </c>
      <c r="G65" s="103">
        <f>+'[1]Ex-Africa 2026'!D860+'[1]Ex-Africa 2026'!D959+'[1]Ex-Africa 2026'!D1058+'[1]Ex-Africa 2026'!D1157</f>
        <v>0</v>
      </c>
      <c r="H65" s="102">
        <f>+'[1]Ex-Africa 2026'!E66+'[1]Ex-Africa 2026'!E165+'[1]Ex-Africa 2026'!E264+'[1]Ex-Africa 2026'!E363</f>
        <v>0</v>
      </c>
      <c r="I65" s="100">
        <f>+'[1]Ex-Africa 2026'!E463+'[1]Ex-Africa 2026'!E562+'[1]Ex-Africa 2026'!E661+'[1]Ex-Africa 2026'!E760</f>
        <v>0</v>
      </c>
      <c r="J65" s="103">
        <f>+'[1]Ex-Africa 2026'!E860+'[1]Ex-Africa 2026'!E959+'[1]Ex-Africa 2026'!E1058+'[1]Ex-Africa 2026'!E1157</f>
        <v>0</v>
      </c>
      <c r="K65" s="102">
        <f>+'[1]Ex-Africa 2026'!F66+'[1]Ex-Africa 2026'!F165+'[1]Ex-Africa 2026'!F264+'[1]Ex-Africa 2026'!F363</f>
        <v>0</v>
      </c>
      <c r="L65" s="100">
        <f>+'[1]Ex-Africa 2026'!F463+'[1]Ex-Africa 2026'!F562+'[1]Ex-Africa 2026'!F661+'[1]Ex-Africa 2026'!F760</f>
        <v>0</v>
      </c>
      <c r="M65" s="103">
        <f>+'[1]Ex-Africa 2026'!F860+'[1]Ex-Africa 2026'!F959+'[1]Ex-Africa 2026'!F1058+'[1]Ex-Africa 2026'!F1157</f>
        <v>0</v>
      </c>
      <c r="N65" s="151">
        <f>+'[1]Ex-Africa 2026'!H66+'[1]Ex-Africa 2026'!H165+'[1]Ex-Africa 2026'!H264+'[1]Ex-Africa 2026'!H363</f>
        <v>0</v>
      </c>
      <c r="O65" s="102">
        <f>+'[1]Ex-Africa 2026'!H463+'[1]Ex-Africa 2026'!H562+'[1]Ex-Africa 2026'!H661+'[1]Ex-Africa 2026'!H760</f>
        <v>0</v>
      </c>
      <c r="P65" s="103">
        <f>+'[1]Ex-Africa 2026'!H860+'[1]Ex-Africa 2026'!H959+'[1]Ex-Africa 2026'!H1058+'[1]Ex-Africa 2026'!H1157</f>
        <v>0</v>
      </c>
      <c r="Q65" s="102">
        <f>+'[1]Ex-Africa 2026'!I66+'[1]Ex-Africa 2026'!I165+'[1]Ex-Africa 2026'!I264+'[1]Ex-Africa 2026'!I363</f>
        <v>0</v>
      </c>
      <c r="R65" s="103">
        <f>+'[1]Ex-Africa 2026'!I463+'[1]Ex-Africa 2026'!I562+'[1]Ex-Africa 2026'!I661+'[1]Ex-Africa 2026'!I760</f>
        <v>0</v>
      </c>
      <c r="S65" s="151">
        <f>+'[1]Ex-Africa 2026'!I860+'[1]Ex-Africa 2026'!I959+'[1]Ex-Africa 2026'!I1058+'[1]Ex-Africa 2026'!I1157</f>
        <v>0</v>
      </c>
      <c r="T65" s="102">
        <f>+'[1]Ex-Africa 2026'!J66+'[1]Ex-Africa 2026'!J165+'[1]Ex-Africa 2026'!J264+'[1]Ex-Africa 2026'!J363</f>
        <v>0</v>
      </c>
      <c r="U65" s="103">
        <f>+'[1]Ex-Africa 2026'!J463+'[1]Ex-Africa 2026'!J562+'[1]Ex-Africa 2026'!J661+'[1]Ex-Africa 2026'!J760</f>
        <v>0</v>
      </c>
      <c r="V65" s="151">
        <f>+'[1]Ex-Africa 2026'!J860+'[1]Ex-Africa 2026'!J959+'[1]Ex-Africa 2026'!J1058+'[1]Ex-Africa 2026'!J1157</f>
        <v>0</v>
      </c>
      <c r="W65" s="224">
        <f>+'[1]Ex-Africa 2026'!L66+'[1]Ex-Africa 2026'!L165+'[1]Ex-Africa 2026'!L264+'[1]Ex-Africa 2026'!L363</f>
        <v>0</v>
      </c>
      <c r="X65" s="100">
        <f>+'[1]Ex-Africa 2026'!L463+'[1]Ex-Africa 2026'!L562+'[1]Ex-Africa 2026'!L661+'[1]Ex-Africa 2026'!L760</f>
        <v>0</v>
      </c>
      <c r="Y65" s="103">
        <f>+'[1]Ex-Africa 2026'!L860+'[1]Ex-Africa 2026'!L959+'[1]Ex-Africa 2026'!L1058+'[1]Ex-Africa 2026'!L1157</f>
        <v>0</v>
      </c>
    </row>
    <row r="66" spans="1:25" x14ac:dyDescent="0.25">
      <c r="A66" s="225" t="s">
        <v>158</v>
      </c>
      <c r="B66" s="102">
        <f>+'[1]Ex-Africa 2026'!C67+'[1]Ex-Africa 2026'!C166+'[1]Ex-Africa 2026'!C265+'[1]Ex-Africa 2026'!C364</f>
        <v>0</v>
      </c>
      <c r="C66" s="100">
        <f>+'[1]Ex-Africa 2026'!C464+'[1]Ex-Africa 2026'!C563+'[1]Ex-Africa 2026'!C662+'[1]Ex-Africa 2026'!C761</f>
        <v>0</v>
      </c>
      <c r="D66" s="103">
        <f>+'[1]Ex-Africa 2026'!C861+'[1]Ex-Africa 2026'!C960+'[1]Ex-Africa 2026'!C1059+'[1]Ex-Africa 2026'!C1158</f>
        <v>0</v>
      </c>
      <c r="E66" s="102">
        <f>+'[1]Ex-Africa 2026'!D67+'[1]Ex-Africa 2026'!D166+'[1]Ex-Africa 2026'!D265+'[1]Ex-Africa 2026'!D364</f>
        <v>0</v>
      </c>
      <c r="F66" s="100">
        <f>+'[1]Ex-Africa 2026'!D464+'[1]Ex-Africa 2026'!D563+'[1]Ex-Africa 2026'!D662+'[1]Ex-Africa 2026'!D761</f>
        <v>0</v>
      </c>
      <c r="G66" s="103">
        <f>+'[1]Ex-Africa 2026'!D861+'[1]Ex-Africa 2026'!D960+'[1]Ex-Africa 2026'!D1059+'[1]Ex-Africa 2026'!D1158</f>
        <v>0</v>
      </c>
      <c r="H66" s="102">
        <f>+'[1]Ex-Africa 2026'!E67+'[1]Ex-Africa 2026'!E166+'[1]Ex-Africa 2026'!E265+'[1]Ex-Africa 2026'!E364</f>
        <v>0</v>
      </c>
      <c r="I66" s="100">
        <f>+'[1]Ex-Africa 2026'!E464+'[1]Ex-Africa 2026'!E563+'[1]Ex-Africa 2026'!E662+'[1]Ex-Africa 2026'!E761</f>
        <v>0</v>
      </c>
      <c r="J66" s="103">
        <f>+'[1]Ex-Africa 2026'!E861+'[1]Ex-Africa 2026'!E960+'[1]Ex-Africa 2026'!E1059+'[1]Ex-Africa 2026'!E1158</f>
        <v>0</v>
      </c>
      <c r="K66" s="102">
        <f>+'[1]Ex-Africa 2026'!F67+'[1]Ex-Africa 2026'!F166+'[1]Ex-Africa 2026'!F265+'[1]Ex-Africa 2026'!F364</f>
        <v>0</v>
      </c>
      <c r="L66" s="100">
        <f>+'[1]Ex-Africa 2026'!F464+'[1]Ex-Africa 2026'!F563+'[1]Ex-Africa 2026'!F662+'[1]Ex-Africa 2026'!F761</f>
        <v>0</v>
      </c>
      <c r="M66" s="103">
        <f>+'[1]Ex-Africa 2026'!F861+'[1]Ex-Africa 2026'!F960+'[1]Ex-Africa 2026'!F1059+'[1]Ex-Africa 2026'!F1158</f>
        <v>0</v>
      </c>
      <c r="N66" s="151">
        <f>+'[1]Ex-Africa 2026'!H67+'[1]Ex-Africa 2026'!H166+'[1]Ex-Africa 2026'!H265+'[1]Ex-Africa 2026'!H364</f>
        <v>0</v>
      </c>
      <c r="O66" s="102">
        <f>+'[1]Ex-Africa 2026'!H464+'[1]Ex-Africa 2026'!H563+'[1]Ex-Africa 2026'!H662+'[1]Ex-Africa 2026'!H761</f>
        <v>0</v>
      </c>
      <c r="P66" s="103">
        <f>+'[1]Ex-Africa 2026'!H861+'[1]Ex-Africa 2026'!H960+'[1]Ex-Africa 2026'!H1059+'[1]Ex-Africa 2026'!H1158</f>
        <v>0</v>
      </c>
      <c r="Q66" s="102">
        <f>+'[1]Ex-Africa 2026'!I67+'[1]Ex-Africa 2026'!I166+'[1]Ex-Africa 2026'!I265+'[1]Ex-Africa 2026'!I364</f>
        <v>0</v>
      </c>
      <c r="R66" s="103">
        <f>+'[1]Ex-Africa 2026'!I464+'[1]Ex-Africa 2026'!I563+'[1]Ex-Africa 2026'!I662+'[1]Ex-Africa 2026'!I761</f>
        <v>0</v>
      </c>
      <c r="S66" s="151">
        <f>+'[1]Ex-Africa 2026'!I861+'[1]Ex-Africa 2026'!I960+'[1]Ex-Africa 2026'!I1059+'[1]Ex-Africa 2026'!I1158</f>
        <v>0</v>
      </c>
      <c r="T66" s="102">
        <f>+'[1]Ex-Africa 2026'!J67+'[1]Ex-Africa 2026'!J166+'[1]Ex-Africa 2026'!J265+'[1]Ex-Africa 2026'!J364</f>
        <v>0</v>
      </c>
      <c r="U66" s="103">
        <f>+'[1]Ex-Africa 2026'!J464+'[1]Ex-Africa 2026'!J563+'[1]Ex-Africa 2026'!J662+'[1]Ex-Africa 2026'!J761</f>
        <v>0</v>
      </c>
      <c r="V66" s="151">
        <f>+'[1]Ex-Africa 2026'!J861+'[1]Ex-Africa 2026'!J960+'[1]Ex-Africa 2026'!J1059+'[1]Ex-Africa 2026'!J1158</f>
        <v>0</v>
      </c>
      <c r="W66" s="224">
        <f>+'[1]Ex-Africa 2026'!L67+'[1]Ex-Africa 2026'!L166+'[1]Ex-Africa 2026'!L265+'[1]Ex-Africa 2026'!L364</f>
        <v>0</v>
      </c>
      <c r="X66" s="100">
        <f>+'[1]Ex-Africa 2026'!L464+'[1]Ex-Africa 2026'!L563+'[1]Ex-Africa 2026'!L662+'[1]Ex-Africa 2026'!L761</f>
        <v>0</v>
      </c>
      <c r="Y66" s="103">
        <f>+'[1]Ex-Africa 2026'!L861+'[1]Ex-Africa 2026'!L960+'[1]Ex-Africa 2026'!L1059+'[1]Ex-Africa 2026'!L1158</f>
        <v>0</v>
      </c>
    </row>
    <row r="67" spans="1:25" x14ac:dyDescent="0.25">
      <c r="A67" s="225" t="s">
        <v>159</v>
      </c>
      <c r="B67" s="102">
        <f>+'[1]Ex-Africa 2026'!C68+'[1]Ex-Africa 2026'!C167+'[1]Ex-Africa 2026'!C266+'[1]Ex-Africa 2026'!C365</f>
        <v>0</v>
      </c>
      <c r="C67" s="100">
        <f>+'[1]Ex-Africa 2026'!C465+'[1]Ex-Africa 2026'!C564+'[1]Ex-Africa 2026'!C663+'[1]Ex-Africa 2026'!C762</f>
        <v>0</v>
      </c>
      <c r="D67" s="103">
        <f>+'[1]Ex-Africa 2026'!C862+'[1]Ex-Africa 2026'!C961+'[1]Ex-Africa 2026'!C1060+'[1]Ex-Africa 2026'!C1159</f>
        <v>0</v>
      </c>
      <c r="E67" s="102">
        <f>+'[1]Ex-Africa 2026'!D68+'[1]Ex-Africa 2026'!D167+'[1]Ex-Africa 2026'!D266+'[1]Ex-Africa 2026'!D365</f>
        <v>0</v>
      </c>
      <c r="F67" s="100">
        <f>+'[1]Ex-Africa 2026'!D465+'[1]Ex-Africa 2026'!D564+'[1]Ex-Africa 2026'!D663+'[1]Ex-Africa 2026'!D762</f>
        <v>0</v>
      </c>
      <c r="G67" s="103">
        <f>+'[1]Ex-Africa 2026'!D862+'[1]Ex-Africa 2026'!D961+'[1]Ex-Africa 2026'!D1060+'[1]Ex-Africa 2026'!D1159</f>
        <v>0</v>
      </c>
      <c r="H67" s="102">
        <f>+'[1]Ex-Africa 2026'!E68+'[1]Ex-Africa 2026'!E167+'[1]Ex-Africa 2026'!E266+'[1]Ex-Africa 2026'!E365</f>
        <v>0</v>
      </c>
      <c r="I67" s="100">
        <f>+'[1]Ex-Africa 2026'!E465+'[1]Ex-Africa 2026'!E564+'[1]Ex-Africa 2026'!E663+'[1]Ex-Africa 2026'!E762</f>
        <v>0</v>
      </c>
      <c r="J67" s="103">
        <f>+'[1]Ex-Africa 2026'!E862+'[1]Ex-Africa 2026'!E961+'[1]Ex-Africa 2026'!E1060+'[1]Ex-Africa 2026'!E1159</f>
        <v>0</v>
      </c>
      <c r="K67" s="102">
        <f>+'[1]Ex-Africa 2026'!F68+'[1]Ex-Africa 2026'!F167+'[1]Ex-Africa 2026'!F266+'[1]Ex-Africa 2026'!F365</f>
        <v>0</v>
      </c>
      <c r="L67" s="100">
        <f>+'[1]Ex-Africa 2026'!F465+'[1]Ex-Africa 2026'!F564+'[1]Ex-Africa 2026'!F663+'[1]Ex-Africa 2026'!F762</f>
        <v>0</v>
      </c>
      <c r="M67" s="103">
        <f>+'[1]Ex-Africa 2026'!F862+'[1]Ex-Africa 2026'!F961+'[1]Ex-Africa 2026'!F1060+'[1]Ex-Africa 2026'!F1159</f>
        <v>0</v>
      </c>
      <c r="N67" s="151">
        <f>+'[1]Ex-Africa 2026'!H68+'[1]Ex-Africa 2026'!H167+'[1]Ex-Africa 2026'!H266+'[1]Ex-Africa 2026'!H365</f>
        <v>0</v>
      </c>
      <c r="O67" s="102">
        <f>+'[1]Ex-Africa 2026'!H465+'[1]Ex-Africa 2026'!H564+'[1]Ex-Africa 2026'!H663+'[1]Ex-Africa 2026'!H762</f>
        <v>0</v>
      </c>
      <c r="P67" s="103">
        <f>+'[1]Ex-Africa 2026'!H862+'[1]Ex-Africa 2026'!H961+'[1]Ex-Africa 2026'!H1060+'[1]Ex-Africa 2026'!H1159</f>
        <v>0</v>
      </c>
      <c r="Q67" s="102">
        <f>+'[1]Ex-Africa 2026'!I68+'[1]Ex-Africa 2026'!I167+'[1]Ex-Africa 2026'!I266+'[1]Ex-Africa 2026'!I365</f>
        <v>0</v>
      </c>
      <c r="R67" s="103">
        <f>+'[1]Ex-Africa 2026'!I465+'[1]Ex-Africa 2026'!I564+'[1]Ex-Africa 2026'!I663+'[1]Ex-Africa 2026'!I762</f>
        <v>0</v>
      </c>
      <c r="S67" s="151">
        <f>+'[1]Ex-Africa 2026'!I862+'[1]Ex-Africa 2026'!I961+'[1]Ex-Africa 2026'!I1060+'[1]Ex-Africa 2026'!I1159</f>
        <v>0</v>
      </c>
      <c r="T67" s="102">
        <f>+'[1]Ex-Africa 2026'!J68+'[1]Ex-Africa 2026'!J167+'[1]Ex-Africa 2026'!J266+'[1]Ex-Africa 2026'!J365</f>
        <v>0</v>
      </c>
      <c r="U67" s="103">
        <f>+'[1]Ex-Africa 2026'!J465+'[1]Ex-Africa 2026'!J564+'[1]Ex-Africa 2026'!J663+'[1]Ex-Africa 2026'!J762</f>
        <v>0</v>
      </c>
      <c r="V67" s="151">
        <f>+'[1]Ex-Africa 2026'!J862+'[1]Ex-Africa 2026'!J961+'[1]Ex-Africa 2026'!J1060+'[1]Ex-Africa 2026'!J1159</f>
        <v>0</v>
      </c>
      <c r="W67" s="224">
        <f>+'[1]Ex-Africa 2026'!L68+'[1]Ex-Africa 2026'!L167+'[1]Ex-Africa 2026'!L266+'[1]Ex-Africa 2026'!L365</f>
        <v>0</v>
      </c>
      <c r="X67" s="100">
        <f>+'[1]Ex-Africa 2026'!L465+'[1]Ex-Africa 2026'!L564+'[1]Ex-Africa 2026'!L663+'[1]Ex-Africa 2026'!L762</f>
        <v>0</v>
      </c>
      <c r="Y67" s="103">
        <f>+'[1]Ex-Africa 2026'!L862+'[1]Ex-Africa 2026'!L961+'[1]Ex-Africa 2026'!L1060+'[1]Ex-Africa 2026'!L1159</f>
        <v>0</v>
      </c>
    </row>
    <row r="68" spans="1:25" x14ac:dyDescent="0.25">
      <c r="A68" s="225" t="s">
        <v>160</v>
      </c>
      <c r="B68" s="102">
        <f>+'[1]Ex-Africa 2026'!C69+'[1]Ex-Africa 2026'!C168+'[1]Ex-Africa 2026'!C267+'[1]Ex-Africa 2026'!C366</f>
        <v>0</v>
      </c>
      <c r="C68" s="100">
        <f>+'[1]Ex-Africa 2026'!C466+'[1]Ex-Africa 2026'!C565+'[1]Ex-Africa 2026'!C664+'[1]Ex-Africa 2026'!C763</f>
        <v>0</v>
      </c>
      <c r="D68" s="103">
        <f>+'[1]Ex-Africa 2026'!C863+'[1]Ex-Africa 2026'!C962+'[1]Ex-Africa 2026'!C1061+'[1]Ex-Africa 2026'!C1160</f>
        <v>0</v>
      </c>
      <c r="E68" s="102">
        <f>+'[1]Ex-Africa 2026'!D69+'[1]Ex-Africa 2026'!D168+'[1]Ex-Africa 2026'!D267+'[1]Ex-Africa 2026'!D366</f>
        <v>0</v>
      </c>
      <c r="F68" s="100">
        <f>+'[1]Ex-Africa 2026'!D466+'[1]Ex-Africa 2026'!D565+'[1]Ex-Africa 2026'!D664+'[1]Ex-Africa 2026'!D763</f>
        <v>0</v>
      </c>
      <c r="G68" s="103">
        <f>+'[1]Ex-Africa 2026'!D863+'[1]Ex-Africa 2026'!D962+'[1]Ex-Africa 2026'!D1061+'[1]Ex-Africa 2026'!D1160</f>
        <v>0</v>
      </c>
      <c r="H68" s="102">
        <f>+'[1]Ex-Africa 2026'!E69+'[1]Ex-Africa 2026'!E168+'[1]Ex-Africa 2026'!E267+'[1]Ex-Africa 2026'!E366</f>
        <v>16500</v>
      </c>
      <c r="I68" s="100">
        <f>+'[1]Ex-Africa 2026'!E466+'[1]Ex-Africa 2026'!E565+'[1]Ex-Africa 2026'!E664+'[1]Ex-Africa 2026'!E763</f>
        <v>0</v>
      </c>
      <c r="J68" s="103">
        <f>+'[1]Ex-Africa 2026'!E863+'[1]Ex-Africa 2026'!E962+'[1]Ex-Africa 2026'!E1061+'[1]Ex-Africa 2026'!E1160</f>
        <v>0</v>
      </c>
      <c r="K68" s="102">
        <f>+'[1]Ex-Africa 2026'!F69+'[1]Ex-Africa 2026'!F168+'[1]Ex-Africa 2026'!F267+'[1]Ex-Africa 2026'!F366</f>
        <v>0</v>
      </c>
      <c r="L68" s="100">
        <f>+'[1]Ex-Africa 2026'!F466+'[1]Ex-Africa 2026'!F565+'[1]Ex-Africa 2026'!F664+'[1]Ex-Africa 2026'!F763</f>
        <v>0</v>
      </c>
      <c r="M68" s="103">
        <f>+'[1]Ex-Africa 2026'!F863+'[1]Ex-Africa 2026'!F962+'[1]Ex-Africa 2026'!F1061+'[1]Ex-Africa 2026'!F1160</f>
        <v>0</v>
      </c>
      <c r="N68" s="151">
        <f>+'[1]Ex-Africa 2026'!H69+'[1]Ex-Africa 2026'!H168+'[1]Ex-Africa 2026'!H267+'[1]Ex-Africa 2026'!H366</f>
        <v>0</v>
      </c>
      <c r="O68" s="102">
        <f>+'[1]Ex-Africa 2026'!H466+'[1]Ex-Africa 2026'!H565+'[1]Ex-Africa 2026'!H664+'[1]Ex-Africa 2026'!H763</f>
        <v>0</v>
      </c>
      <c r="P68" s="103">
        <f>+'[1]Ex-Africa 2026'!H863+'[1]Ex-Africa 2026'!H962+'[1]Ex-Africa 2026'!H1061+'[1]Ex-Africa 2026'!H1160</f>
        <v>0</v>
      </c>
      <c r="Q68" s="102">
        <f>+'[1]Ex-Africa 2026'!I69+'[1]Ex-Africa 2026'!I168+'[1]Ex-Africa 2026'!I267+'[1]Ex-Africa 2026'!I366</f>
        <v>15000</v>
      </c>
      <c r="R68" s="103">
        <f>+'[1]Ex-Africa 2026'!I466+'[1]Ex-Africa 2026'!I565+'[1]Ex-Africa 2026'!I664+'[1]Ex-Africa 2026'!I763</f>
        <v>0</v>
      </c>
      <c r="S68" s="151">
        <f>+'[1]Ex-Africa 2026'!I863+'[1]Ex-Africa 2026'!I962+'[1]Ex-Africa 2026'!I1061+'[1]Ex-Africa 2026'!I1160</f>
        <v>0</v>
      </c>
      <c r="T68" s="102">
        <f>+'[1]Ex-Africa 2026'!J69+'[1]Ex-Africa 2026'!J168+'[1]Ex-Africa 2026'!J267+'[1]Ex-Africa 2026'!J366</f>
        <v>0</v>
      </c>
      <c r="U68" s="103">
        <f>+'[1]Ex-Africa 2026'!J466+'[1]Ex-Africa 2026'!J565+'[1]Ex-Africa 2026'!J664+'[1]Ex-Africa 2026'!J763</f>
        <v>0</v>
      </c>
      <c r="V68" s="151">
        <f>+'[1]Ex-Africa 2026'!J863+'[1]Ex-Africa 2026'!J962+'[1]Ex-Africa 2026'!J1061+'[1]Ex-Africa 2026'!J1160</f>
        <v>0</v>
      </c>
      <c r="W68" s="224">
        <f>+'[1]Ex-Africa 2026'!L69+'[1]Ex-Africa 2026'!L168+'[1]Ex-Africa 2026'!L267+'[1]Ex-Africa 2026'!L366</f>
        <v>3000</v>
      </c>
      <c r="X68" s="100">
        <f>+'[1]Ex-Africa 2026'!L466+'[1]Ex-Africa 2026'!L565+'[1]Ex-Africa 2026'!L664+'[1]Ex-Africa 2026'!L763</f>
        <v>0</v>
      </c>
      <c r="Y68" s="103">
        <f>+'[1]Ex-Africa 2026'!L863+'[1]Ex-Africa 2026'!L962+'[1]Ex-Africa 2026'!L1061+'[1]Ex-Africa 2026'!L1160</f>
        <v>0</v>
      </c>
    </row>
    <row r="69" spans="1:25" x14ac:dyDescent="0.25">
      <c r="A69" s="225" t="s">
        <v>249</v>
      </c>
      <c r="B69" s="102">
        <f>+'[1]Ex-Africa 2026'!C70+'[1]Ex-Africa 2026'!C169+'[1]Ex-Africa 2026'!C268+'[1]Ex-Africa 2026'!C367</f>
        <v>0</v>
      </c>
      <c r="C69" s="100">
        <f>+'[1]Ex-Africa 2026'!C467+'[1]Ex-Africa 2026'!C566+'[1]Ex-Africa 2026'!C665+'[1]Ex-Africa 2026'!C764</f>
        <v>0</v>
      </c>
      <c r="D69" s="103">
        <f>+'[1]Ex-Africa 2026'!C864+'[1]Ex-Africa 2026'!C963+'[1]Ex-Africa 2026'!C1062+'[1]Ex-Africa 2026'!C1161</f>
        <v>0</v>
      </c>
      <c r="E69" s="102">
        <f>+'[1]Ex-Africa 2026'!D70+'[1]Ex-Africa 2026'!D169+'[1]Ex-Africa 2026'!D268+'[1]Ex-Africa 2026'!D367</f>
        <v>657300</v>
      </c>
      <c r="F69" s="100">
        <f>+'[1]Ex-Africa 2026'!D467+'[1]Ex-Africa 2026'!D566+'[1]Ex-Africa 2026'!D665+'[1]Ex-Africa 2026'!D764</f>
        <v>0</v>
      </c>
      <c r="G69" s="103">
        <f>+'[1]Ex-Africa 2026'!D864+'[1]Ex-Africa 2026'!D963+'[1]Ex-Africa 2026'!D1062+'[1]Ex-Africa 2026'!D1161</f>
        <v>0</v>
      </c>
      <c r="H69" s="102">
        <f>+'[1]Ex-Africa 2026'!E70+'[1]Ex-Africa 2026'!E169+'[1]Ex-Africa 2026'!E268+'[1]Ex-Africa 2026'!E367</f>
        <v>0</v>
      </c>
      <c r="I69" s="100">
        <f>+'[1]Ex-Africa 2026'!E467+'[1]Ex-Africa 2026'!E566+'[1]Ex-Africa 2026'!E665+'[1]Ex-Africa 2026'!E764</f>
        <v>0</v>
      </c>
      <c r="J69" s="103">
        <f>+'[1]Ex-Africa 2026'!E864+'[1]Ex-Africa 2026'!E963+'[1]Ex-Africa 2026'!E1062+'[1]Ex-Africa 2026'!E1161</f>
        <v>0</v>
      </c>
      <c r="K69" s="102">
        <f>+'[1]Ex-Africa 2026'!F70+'[1]Ex-Africa 2026'!F169+'[1]Ex-Africa 2026'!F268+'[1]Ex-Africa 2026'!F367</f>
        <v>0</v>
      </c>
      <c r="L69" s="100">
        <f>+'[1]Ex-Africa 2026'!F467+'[1]Ex-Africa 2026'!F566+'[1]Ex-Africa 2026'!F665+'[1]Ex-Africa 2026'!F764</f>
        <v>0</v>
      </c>
      <c r="M69" s="103">
        <f>+'[1]Ex-Africa 2026'!F864+'[1]Ex-Africa 2026'!F963+'[1]Ex-Africa 2026'!F1062+'[1]Ex-Africa 2026'!F1161</f>
        <v>0</v>
      </c>
      <c r="N69" s="151">
        <f>+'[1]Ex-Africa 2026'!H70+'[1]Ex-Africa 2026'!H169+'[1]Ex-Africa 2026'!H268+'[1]Ex-Africa 2026'!H367</f>
        <v>0</v>
      </c>
      <c r="O69" s="102">
        <f>+'[1]Ex-Africa 2026'!H467+'[1]Ex-Africa 2026'!H566+'[1]Ex-Africa 2026'!H665+'[1]Ex-Africa 2026'!H764</f>
        <v>0</v>
      </c>
      <c r="P69" s="103">
        <f>+'[1]Ex-Africa 2026'!H864+'[1]Ex-Africa 2026'!H963+'[1]Ex-Africa 2026'!H1062+'[1]Ex-Africa 2026'!H1161</f>
        <v>0</v>
      </c>
      <c r="Q69" s="102">
        <f>+'[1]Ex-Africa 2026'!I70+'[1]Ex-Africa 2026'!I169+'[1]Ex-Africa 2026'!I268+'[1]Ex-Africa 2026'!I367</f>
        <v>0</v>
      </c>
      <c r="R69" s="103">
        <f>+'[1]Ex-Africa 2026'!I467+'[1]Ex-Africa 2026'!I566+'[1]Ex-Africa 2026'!I665+'[1]Ex-Africa 2026'!I764</f>
        <v>0</v>
      </c>
      <c r="S69" s="151">
        <f>+'[1]Ex-Africa 2026'!I864+'[1]Ex-Africa 2026'!I963+'[1]Ex-Africa 2026'!I1062+'[1]Ex-Africa 2026'!I1161</f>
        <v>0</v>
      </c>
      <c r="T69" s="102">
        <f>+'[1]Ex-Africa 2026'!J70+'[1]Ex-Africa 2026'!J169+'[1]Ex-Africa 2026'!J268+'[1]Ex-Africa 2026'!J367</f>
        <v>0</v>
      </c>
      <c r="U69" s="103">
        <f>+'[1]Ex-Africa 2026'!J467+'[1]Ex-Africa 2026'!J566+'[1]Ex-Africa 2026'!J665+'[1]Ex-Africa 2026'!J764</f>
        <v>0</v>
      </c>
      <c r="V69" s="151">
        <f>+'[1]Ex-Africa 2026'!J864+'[1]Ex-Africa 2026'!J963+'[1]Ex-Africa 2026'!J1062+'[1]Ex-Africa 2026'!J1161</f>
        <v>0</v>
      </c>
      <c r="W69" s="224">
        <f>+'[1]Ex-Africa 2026'!L70+'[1]Ex-Africa 2026'!L169+'[1]Ex-Africa 2026'!L268+'[1]Ex-Africa 2026'!L367</f>
        <v>0</v>
      </c>
      <c r="X69" s="100">
        <f>+'[1]Ex-Africa 2026'!L467+'[1]Ex-Africa 2026'!L566+'[1]Ex-Africa 2026'!L665+'[1]Ex-Africa 2026'!L764</f>
        <v>0</v>
      </c>
      <c r="Y69" s="103">
        <f>+'[1]Ex-Africa 2026'!L864+'[1]Ex-Africa 2026'!L963+'[1]Ex-Africa 2026'!L1062+'[1]Ex-Africa 2026'!L1161</f>
        <v>0</v>
      </c>
    </row>
    <row r="70" spans="1:25" x14ac:dyDescent="0.25">
      <c r="A70" s="225" t="s">
        <v>162</v>
      </c>
      <c r="B70" s="102">
        <f>+'[1]Ex-Africa 2026'!C71+'[1]Ex-Africa 2026'!C170+'[1]Ex-Africa 2026'!C269+'[1]Ex-Africa 2026'!C368</f>
        <v>0</v>
      </c>
      <c r="C70" s="100">
        <f>+'[1]Ex-Africa 2026'!C468+'[1]Ex-Africa 2026'!C567+'[1]Ex-Africa 2026'!C666+'[1]Ex-Africa 2026'!C765</f>
        <v>0</v>
      </c>
      <c r="D70" s="103">
        <f>+'[1]Ex-Africa 2026'!C865+'[1]Ex-Africa 2026'!C964+'[1]Ex-Africa 2026'!C1063+'[1]Ex-Africa 2026'!C1162</f>
        <v>0</v>
      </c>
      <c r="E70" s="102">
        <f>+'[1]Ex-Africa 2026'!D71+'[1]Ex-Africa 2026'!D170+'[1]Ex-Africa 2026'!D269+'[1]Ex-Africa 2026'!D368</f>
        <v>0</v>
      </c>
      <c r="F70" s="100">
        <f>+'[1]Ex-Africa 2026'!D468+'[1]Ex-Africa 2026'!D567+'[1]Ex-Africa 2026'!D666+'[1]Ex-Africa 2026'!D765</f>
        <v>0</v>
      </c>
      <c r="G70" s="103">
        <f>+'[1]Ex-Africa 2026'!D865+'[1]Ex-Africa 2026'!D964+'[1]Ex-Africa 2026'!D1063+'[1]Ex-Africa 2026'!D1162</f>
        <v>0</v>
      </c>
      <c r="H70" s="102">
        <f>+'[1]Ex-Africa 2026'!E71+'[1]Ex-Africa 2026'!E170+'[1]Ex-Africa 2026'!E269+'[1]Ex-Africa 2026'!E368</f>
        <v>0</v>
      </c>
      <c r="I70" s="100">
        <f>+'[1]Ex-Africa 2026'!E468+'[1]Ex-Africa 2026'!E567+'[1]Ex-Africa 2026'!E666+'[1]Ex-Africa 2026'!E765</f>
        <v>0</v>
      </c>
      <c r="J70" s="103">
        <f>+'[1]Ex-Africa 2026'!E865+'[1]Ex-Africa 2026'!E964+'[1]Ex-Africa 2026'!E1063+'[1]Ex-Africa 2026'!E1162</f>
        <v>0</v>
      </c>
      <c r="K70" s="102">
        <f>+'[1]Ex-Africa 2026'!F71+'[1]Ex-Africa 2026'!F170+'[1]Ex-Africa 2026'!F269+'[1]Ex-Africa 2026'!F368</f>
        <v>0</v>
      </c>
      <c r="L70" s="100">
        <f>+'[1]Ex-Africa 2026'!F468+'[1]Ex-Africa 2026'!F567+'[1]Ex-Africa 2026'!F666+'[1]Ex-Africa 2026'!F765</f>
        <v>0</v>
      </c>
      <c r="M70" s="103">
        <f>+'[1]Ex-Africa 2026'!F865+'[1]Ex-Africa 2026'!F964+'[1]Ex-Africa 2026'!F1063+'[1]Ex-Africa 2026'!F1162</f>
        <v>0</v>
      </c>
      <c r="N70" s="151">
        <f>+'[1]Ex-Africa 2026'!H71+'[1]Ex-Africa 2026'!H170+'[1]Ex-Africa 2026'!H269+'[1]Ex-Africa 2026'!H368</f>
        <v>0</v>
      </c>
      <c r="O70" s="102">
        <f>+'[1]Ex-Africa 2026'!H468+'[1]Ex-Africa 2026'!H567+'[1]Ex-Africa 2026'!H666+'[1]Ex-Africa 2026'!H765</f>
        <v>0</v>
      </c>
      <c r="P70" s="103">
        <f>+'[1]Ex-Africa 2026'!H865+'[1]Ex-Africa 2026'!H964+'[1]Ex-Africa 2026'!H1063+'[1]Ex-Africa 2026'!H1162</f>
        <v>0</v>
      </c>
      <c r="Q70" s="102">
        <f>+'[1]Ex-Africa 2026'!I71+'[1]Ex-Africa 2026'!I170+'[1]Ex-Africa 2026'!I269+'[1]Ex-Africa 2026'!I368</f>
        <v>0</v>
      </c>
      <c r="R70" s="103">
        <f>+'[1]Ex-Africa 2026'!I468+'[1]Ex-Africa 2026'!I567+'[1]Ex-Africa 2026'!I666+'[1]Ex-Africa 2026'!I765</f>
        <v>0</v>
      </c>
      <c r="S70" s="151">
        <f>+'[1]Ex-Africa 2026'!I865+'[1]Ex-Africa 2026'!I964+'[1]Ex-Africa 2026'!I1063+'[1]Ex-Africa 2026'!I1162</f>
        <v>0</v>
      </c>
      <c r="T70" s="102">
        <f>+'[1]Ex-Africa 2026'!J71+'[1]Ex-Africa 2026'!J170+'[1]Ex-Africa 2026'!J269+'[1]Ex-Africa 2026'!J368</f>
        <v>0</v>
      </c>
      <c r="U70" s="103">
        <f>+'[1]Ex-Africa 2026'!J468+'[1]Ex-Africa 2026'!J567+'[1]Ex-Africa 2026'!J666+'[1]Ex-Africa 2026'!J765</f>
        <v>0</v>
      </c>
      <c r="V70" s="151">
        <f>+'[1]Ex-Africa 2026'!J865+'[1]Ex-Africa 2026'!J964+'[1]Ex-Africa 2026'!J1063+'[1]Ex-Africa 2026'!J1162</f>
        <v>0</v>
      </c>
      <c r="W70" s="224">
        <f>+'[1]Ex-Africa 2026'!L71+'[1]Ex-Africa 2026'!L170+'[1]Ex-Africa 2026'!L269+'[1]Ex-Africa 2026'!L368</f>
        <v>0</v>
      </c>
      <c r="X70" s="100">
        <f>+'[1]Ex-Africa 2026'!L468+'[1]Ex-Africa 2026'!L567+'[1]Ex-Africa 2026'!L666+'[1]Ex-Africa 2026'!L765</f>
        <v>0</v>
      </c>
      <c r="Y70" s="103">
        <f>+'[1]Ex-Africa 2026'!L865+'[1]Ex-Africa 2026'!L964+'[1]Ex-Africa 2026'!L1063+'[1]Ex-Africa 2026'!L1162</f>
        <v>0</v>
      </c>
    </row>
    <row r="71" spans="1:25" x14ac:dyDescent="0.25">
      <c r="A71" s="225" t="s">
        <v>163</v>
      </c>
      <c r="B71" s="102">
        <f>+'[1]Ex-Africa 2026'!C72+'[1]Ex-Africa 2026'!C171+'[1]Ex-Africa 2026'!C270+'[1]Ex-Africa 2026'!C369</f>
        <v>0</v>
      </c>
      <c r="C71" s="100">
        <f>+'[1]Ex-Africa 2026'!C469+'[1]Ex-Africa 2026'!C568+'[1]Ex-Africa 2026'!C667+'[1]Ex-Africa 2026'!C766</f>
        <v>0</v>
      </c>
      <c r="D71" s="103">
        <f>+'[1]Ex-Africa 2026'!C866+'[1]Ex-Africa 2026'!C965+'[1]Ex-Africa 2026'!C1064+'[1]Ex-Africa 2026'!C1163</f>
        <v>0</v>
      </c>
      <c r="E71" s="102">
        <f>+'[1]Ex-Africa 2026'!D72+'[1]Ex-Africa 2026'!D171+'[1]Ex-Africa 2026'!D270+'[1]Ex-Africa 2026'!D369</f>
        <v>0</v>
      </c>
      <c r="F71" s="100">
        <f>+'[1]Ex-Africa 2026'!D469+'[1]Ex-Africa 2026'!D568+'[1]Ex-Africa 2026'!D667+'[1]Ex-Africa 2026'!D766</f>
        <v>0</v>
      </c>
      <c r="G71" s="103">
        <f>+'[1]Ex-Africa 2026'!D866+'[1]Ex-Africa 2026'!D965+'[1]Ex-Africa 2026'!D1064+'[1]Ex-Africa 2026'!D1163</f>
        <v>0</v>
      </c>
      <c r="H71" s="102">
        <f>+'[1]Ex-Africa 2026'!E72+'[1]Ex-Africa 2026'!E171+'[1]Ex-Africa 2026'!E270+'[1]Ex-Africa 2026'!E369</f>
        <v>0</v>
      </c>
      <c r="I71" s="100">
        <f>+'[1]Ex-Africa 2026'!E469+'[1]Ex-Africa 2026'!E568+'[1]Ex-Africa 2026'!E667+'[1]Ex-Africa 2026'!E766</f>
        <v>95100</v>
      </c>
      <c r="J71" s="103">
        <f>+'[1]Ex-Africa 2026'!E866+'[1]Ex-Africa 2026'!E965+'[1]Ex-Africa 2026'!E1064+'[1]Ex-Africa 2026'!E1163</f>
        <v>0</v>
      </c>
      <c r="K71" s="102">
        <f>+'[1]Ex-Africa 2026'!F72+'[1]Ex-Africa 2026'!F171+'[1]Ex-Africa 2026'!F270+'[1]Ex-Africa 2026'!F369</f>
        <v>0</v>
      </c>
      <c r="L71" s="100">
        <f>+'[1]Ex-Africa 2026'!F469+'[1]Ex-Africa 2026'!F568+'[1]Ex-Africa 2026'!F667+'[1]Ex-Africa 2026'!F766</f>
        <v>0</v>
      </c>
      <c r="M71" s="103">
        <f>+'[1]Ex-Africa 2026'!F866+'[1]Ex-Africa 2026'!F965+'[1]Ex-Africa 2026'!F1064+'[1]Ex-Africa 2026'!F1163</f>
        <v>0</v>
      </c>
      <c r="N71" s="151">
        <f>+'[1]Ex-Africa 2026'!H72+'[1]Ex-Africa 2026'!H171+'[1]Ex-Africa 2026'!H270+'[1]Ex-Africa 2026'!H369</f>
        <v>0</v>
      </c>
      <c r="O71" s="102">
        <f>+'[1]Ex-Africa 2026'!H469+'[1]Ex-Africa 2026'!H568+'[1]Ex-Africa 2026'!H667+'[1]Ex-Africa 2026'!H766</f>
        <v>0</v>
      </c>
      <c r="P71" s="103">
        <f>+'[1]Ex-Africa 2026'!H866+'[1]Ex-Africa 2026'!H965+'[1]Ex-Africa 2026'!H1064+'[1]Ex-Africa 2026'!H1163</f>
        <v>0</v>
      </c>
      <c r="Q71" s="102">
        <f>+'[1]Ex-Africa 2026'!I72+'[1]Ex-Africa 2026'!I171+'[1]Ex-Africa 2026'!I270+'[1]Ex-Africa 2026'!I369</f>
        <v>3000</v>
      </c>
      <c r="R71" s="103">
        <f>+'[1]Ex-Africa 2026'!I469+'[1]Ex-Africa 2026'!I568+'[1]Ex-Africa 2026'!I667+'[1]Ex-Africa 2026'!I766</f>
        <v>0</v>
      </c>
      <c r="S71" s="151">
        <f>+'[1]Ex-Africa 2026'!I866+'[1]Ex-Africa 2026'!I965+'[1]Ex-Africa 2026'!I1064+'[1]Ex-Africa 2026'!I1163</f>
        <v>0</v>
      </c>
      <c r="T71" s="102">
        <f>+'[1]Ex-Africa 2026'!J72+'[1]Ex-Africa 2026'!J171+'[1]Ex-Africa 2026'!J270+'[1]Ex-Africa 2026'!J369</f>
        <v>0</v>
      </c>
      <c r="U71" s="103">
        <f>+'[1]Ex-Africa 2026'!J469+'[1]Ex-Africa 2026'!J568+'[1]Ex-Africa 2026'!J667+'[1]Ex-Africa 2026'!J766</f>
        <v>0</v>
      </c>
      <c r="V71" s="151">
        <f>+'[1]Ex-Africa 2026'!J866+'[1]Ex-Africa 2026'!J965+'[1]Ex-Africa 2026'!J1064+'[1]Ex-Africa 2026'!J1163</f>
        <v>0</v>
      </c>
      <c r="W71" s="224">
        <f>+'[1]Ex-Africa 2026'!L72+'[1]Ex-Africa 2026'!L171+'[1]Ex-Africa 2026'!L270+'[1]Ex-Africa 2026'!L369</f>
        <v>0</v>
      </c>
      <c r="X71" s="100">
        <f>+'[1]Ex-Africa 2026'!L469+'[1]Ex-Africa 2026'!L568+'[1]Ex-Africa 2026'!L667+'[1]Ex-Africa 2026'!L766</f>
        <v>0</v>
      </c>
      <c r="Y71" s="103">
        <f>+'[1]Ex-Africa 2026'!L866+'[1]Ex-Africa 2026'!L965+'[1]Ex-Africa 2026'!L1064+'[1]Ex-Africa 2026'!L1163</f>
        <v>0</v>
      </c>
    </row>
    <row r="72" spans="1:25" x14ac:dyDescent="0.25">
      <c r="A72" s="225" t="s">
        <v>164</v>
      </c>
      <c r="B72" s="102">
        <f>+'[1]Ex-Africa 2026'!C73+'[1]Ex-Africa 2026'!C172+'[1]Ex-Africa 2026'!C271+'[1]Ex-Africa 2026'!C370</f>
        <v>0</v>
      </c>
      <c r="C72" s="100">
        <f>+'[1]Ex-Africa 2026'!C470+'[1]Ex-Africa 2026'!C569+'[1]Ex-Africa 2026'!C668+'[1]Ex-Africa 2026'!C767</f>
        <v>0</v>
      </c>
      <c r="D72" s="103">
        <f>+'[1]Ex-Africa 2026'!C867+'[1]Ex-Africa 2026'!C966+'[1]Ex-Africa 2026'!C1065+'[1]Ex-Africa 2026'!C1164</f>
        <v>0</v>
      </c>
      <c r="E72" s="102">
        <f>+'[1]Ex-Africa 2026'!D73+'[1]Ex-Africa 2026'!D172+'[1]Ex-Africa 2026'!D271+'[1]Ex-Africa 2026'!D370</f>
        <v>0</v>
      </c>
      <c r="F72" s="100">
        <f>+'[1]Ex-Africa 2026'!D470+'[1]Ex-Africa 2026'!D569+'[1]Ex-Africa 2026'!D668+'[1]Ex-Africa 2026'!D767</f>
        <v>0</v>
      </c>
      <c r="G72" s="103">
        <f>+'[1]Ex-Africa 2026'!D867+'[1]Ex-Africa 2026'!D966+'[1]Ex-Africa 2026'!D1065+'[1]Ex-Africa 2026'!D1164</f>
        <v>111600</v>
      </c>
      <c r="H72" s="102">
        <f>+'[1]Ex-Africa 2026'!E73+'[1]Ex-Africa 2026'!E172+'[1]Ex-Africa 2026'!E271+'[1]Ex-Africa 2026'!E370</f>
        <v>0</v>
      </c>
      <c r="I72" s="100">
        <f>+'[1]Ex-Africa 2026'!E470+'[1]Ex-Africa 2026'!E569+'[1]Ex-Africa 2026'!E668+'[1]Ex-Africa 2026'!E767</f>
        <v>0</v>
      </c>
      <c r="J72" s="103">
        <f>+'[1]Ex-Africa 2026'!E867+'[1]Ex-Africa 2026'!E966+'[1]Ex-Africa 2026'!E1065+'[1]Ex-Africa 2026'!E1164</f>
        <v>0</v>
      </c>
      <c r="K72" s="102">
        <f>+'[1]Ex-Africa 2026'!F73+'[1]Ex-Africa 2026'!F172+'[1]Ex-Africa 2026'!F271+'[1]Ex-Africa 2026'!F370</f>
        <v>0</v>
      </c>
      <c r="L72" s="100">
        <f>+'[1]Ex-Africa 2026'!F470+'[1]Ex-Africa 2026'!F569+'[1]Ex-Africa 2026'!F668+'[1]Ex-Africa 2026'!F767</f>
        <v>0</v>
      </c>
      <c r="M72" s="103">
        <f>+'[1]Ex-Africa 2026'!F867+'[1]Ex-Africa 2026'!F966+'[1]Ex-Africa 2026'!F1065+'[1]Ex-Africa 2026'!F1164</f>
        <v>0</v>
      </c>
      <c r="N72" s="151">
        <f>+'[1]Ex-Africa 2026'!H73+'[1]Ex-Africa 2026'!H172+'[1]Ex-Africa 2026'!H271+'[1]Ex-Africa 2026'!H370</f>
        <v>0</v>
      </c>
      <c r="O72" s="102">
        <f>+'[1]Ex-Africa 2026'!H470+'[1]Ex-Africa 2026'!H569+'[1]Ex-Africa 2026'!H668+'[1]Ex-Africa 2026'!H767</f>
        <v>0</v>
      </c>
      <c r="P72" s="103">
        <f>+'[1]Ex-Africa 2026'!H867+'[1]Ex-Africa 2026'!H966+'[1]Ex-Africa 2026'!H1065+'[1]Ex-Africa 2026'!H1164</f>
        <v>0</v>
      </c>
      <c r="Q72" s="102">
        <f>+'[1]Ex-Africa 2026'!I73+'[1]Ex-Africa 2026'!I172+'[1]Ex-Africa 2026'!I271+'[1]Ex-Africa 2026'!I370</f>
        <v>0</v>
      </c>
      <c r="R72" s="103">
        <f>+'[1]Ex-Africa 2026'!I470+'[1]Ex-Africa 2026'!I569+'[1]Ex-Africa 2026'!I668+'[1]Ex-Africa 2026'!I767</f>
        <v>0</v>
      </c>
      <c r="S72" s="151">
        <f>+'[1]Ex-Africa 2026'!I867+'[1]Ex-Africa 2026'!I966+'[1]Ex-Africa 2026'!I1065+'[1]Ex-Africa 2026'!I1164</f>
        <v>0</v>
      </c>
      <c r="T72" s="102">
        <f>+'[1]Ex-Africa 2026'!J73+'[1]Ex-Africa 2026'!J172+'[1]Ex-Africa 2026'!J271+'[1]Ex-Africa 2026'!J370</f>
        <v>0</v>
      </c>
      <c r="U72" s="103">
        <f>+'[1]Ex-Africa 2026'!J470+'[1]Ex-Africa 2026'!J569+'[1]Ex-Africa 2026'!J668+'[1]Ex-Africa 2026'!J767</f>
        <v>0</v>
      </c>
      <c r="V72" s="151">
        <f>+'[1]Ex-Africa 2026'!J867+'[1]Ex-Africa 2026'!J966+'[1]Ex-Africa 2026'!J1065+'[1]Ex-Africa 2026'!J1164</f>
        <v>0</v>
      </c>
      <c r="W72" s="224">
        <f>+'[1]Ex-Africa 2026'!L73+'[1]Ex-Africa 2026'!L172+'[1]Ex-Africa 2026'!L271+'[1]Ex-Africa 2026'!L370</f>
        <v>0</v>
      </c>
      <c r="X72" s="100">
        <f>+'[1]Ex-Africa 2026'!L470+'[1]Ex-Africa 2026'!L569+'[1]Ex-Africa 2026'!L668+'[1]Ex-Africa 2026'!L767</f>
        <v>0</v>
      </c>
      <c r="Y72" s="103">
        <f>+'[1]Ex-Africa 2026'!L867+'[1]Ex-Africa 2026'!L966+'[1]Ex-Africa 2026'!L1065+'[1]Ex-Africa 2026'!L1164</f>
        <v>0</v>
      </c>
    </row>
    <row r="73" spans="1:25" x14ac:dyDescent="0.25">
      <c r="A73" s="225" t="s">
        <v>165</v>
      </c>
      <c r="B73" s="102">
        <f>+'[1]Ex-Africa 2026'!C74+'[1]Ex-Africa 2026'!C173+'[1]Ex-Africa 2026'!C272+'[1]Ex-Africa 2026'!C371</f>
        <v>0</v>
      </c>
      <c r="C73" s="100">
        <f>+'[1]Ex-Africa 2026'!C471+'[1]Ex-Africa 2026'!C570+'[1]Ex-Africa 2026'!C669+'[1]Ex-Africa 2026'!C768</f>
        <v>0</v>
      </c>
      <c r="D73" s="103">
        <f>+'[1]Ex-Africa 2026'!C868+'[1]Ex-Africa 2026'!C967+'[1]Ex-Africa 2026'!C1066+'[1]Ex-Africa 2026'!C1165</f>
        <v>0</v>
      </c>
      <c r="E73" s="102">
        <f>+'[1]Ex-Africa 2026'!D74+'[1]Ex-Africa 2026'!D173+'[1]Ex-Africa 2026'!D272+'[1]Ex-Africa 2026'!D371</f>
        <v>0</v>
      </c>
      <c r="F73" s="100">
        <f>+'[1]Ex-Africa 2026'!D471+'[1]Ex-Africa 2026'!D570+'[1]Ex-Africa 2026'!D669+'[1]Ex-Africa 2026'!D768</f>
        <v>0</v>
      </c>
      <c r="G73" s="103">
        <f>+'[1]Ex-Africa 2026'!D868+'[1]Ex-Africa 2026'!D967+'[1]Ex-Africa 2026'!D1066+'[1]Ex-Africa 2026'!D1165</f>
        <v>0</v>
      </c>
      <c r="H73" s="102">
        <f>+'[1]Ex-Africa 2026'!E74+'[1]Ex-Africa 2026'!E173+'[1]Ex-Africa 2026'!E272+'[1]Ex-Africa 2026'!E371</f>
        <v>0</v>
      </c>
      <c r="I73" s="100">
        <f>+'[1]Ex-Africa 2026'!E471+'[1]Ex-Africa 2026'!E570+'[1]Ex-Africa 2026'!E669+'[1]Ex-Africa 2026'!E768</f>
        <v>0</v>
      </c>
      <c r="J73" s="103">
        <f>+'[1]Ex-Africa 2026'!E868+'[1]Ex-Africa 2026'!E967+'[1]Ex-Africa 2026'!E1066+'[1]Ex-Africa 2026'!E1165</f>
        <v>0</v>
      </c>
      <c r="K73" s="102">
        <f>+'[1]Ex-Africa 2026'!F74+'[1]Ex-Africa 2026'!F173+'[1]Ex-Africa 2026'!F272+'[1]Ex-Africa 2026'!F371</f>
        <v>0</v>
      </c>
      <c r="L73" s="100">
        <f>+'[1]Ex-Africa 2026'!F471+'[1]Ex-Africa 2026'!F570+'[1]Ex-Africa 2026'!F669+'[1]Ex-Africa 2026'!F768</f>
        <v>0</v>
      </c>
      <c r="M73" s="103">
        <f>+'[1]Ex-Africa 2026'!F868+'[1]Ex-Africa 2026'!F967+'[1]Ex-Africa 2026'!F1066+'[1]Ex-Africa 2026'!F1165</f>
        <v>0</v>
      </c>
      <c r="N73" s="151">
        <f>+'[1]Ex-Africa 2026'!H74+'[1]Ex-Africa 2026'!H173+'[1]Ex-Africa 2026'!H272+'[1]Ex-Africa 2026'!H371</f>
        <v>0</v>
      </c>
      <c r="O73" s="102">
        <f>+'[1]Ex-Africa 2026'!H471+'[1]Ex-Africa 2026'!H570+'[1]Ex-Africa 2026'!H669+'[1]Ex-Africa 2026'!H768</f>
        <v>0</v>
      </c>
      <c r="P73" s="103">
        <f>+'[1]Ex-Africa 2026'!H868+'[1]Ex-Africa 2026'!H967+'[1]Ex-Africa 2026'!H1066+'[1]Ex-Africa 2026'!H1165</f>
        <v>0</v>
      </c>
      <c r="Q73" s="102">
        <f>+'[1]Ex-Africa 2026'!I74+'[1]Ex-Africa 2026'!I173+'[1]Ex-Africa 2026'!I272+'[1]Ex-Africa 2026'!I371</f>
        <v>0</v>
      </c>
      <c r="R73" s="103">
        <f>+'[1]Ex-Africa 2026'!I471+'[1]Ex-Africa 2026'!I570+'[1]Ex-Africa 2026'!I669+'[1]Ex-Africa 2026'!I768</f>
        <v>0</v>
      </c>
      <c r="S73" s="151">
        <f>+'[1]Ex-Africa 2026'!I868+'[1]Ex-Africa 2026'!I967+'[1]Ex-Africa 2026'!I1066+'[1]Ex-Africa 2026'!I1165</f>
        <v>0</v>
      </c>
      <c r="T73" s="102">
        <f>+'[1]Ex-Africa 2026'!J74+'[1]Ex-Africa 2026'!J173+'[1]Ex-Africa 2026'!J272+'[1]Ex-Africa 2026'!J371</f>
        <v>0</v>
      </c>
      <c r="U73" s="103">
        <f>+'[1]Ex-Africa 2026'!J471+'[1]Ex-Africa 2026'!J570+'[1]Ex-Africa 2026'!J669+'[1]Ex-Africa 2026'!J768</f>
        <v>0</v>
      </c>
      <c r="V73" s="151">
        <f>+'[1]Ex-Africa 2026'!J868+'[1]Ex-Africa 2026'!J967+'[1]Ex-Africa 2026'!J1066+'[1]Ex-Africa 2026'!J1165</f>
        <v>0</v>
      </c>
      <c r="W73" s="224">
        <f>+'[1]Ex-Africa 2026'!L74+'[1]Ex-Africa 2026'!L173+'[1]Ex-Africa 2026'!L272+'[1]Ex-Africa 2026'!L371</f>
        <v>0</v>
      </c>
      <c r="X73" s="100">
        <f>+'[1]Ex-Africa 2026'!L471+'[1]Ex-Africa 2026'!L570+'[1]Ex-Africa 2026'!L669+'[1]Ex-Africa 2026'!L768</f>
        <v>0</v>
      </c>
      <c r="Y73" s="103">
        <f>+'[1]Ex-Africa 2026'!L868+'[1]Ex-Africa 2026'!L967+'[1]Ex-Africa 2026'!L1066+'[1]Ex-Africa 2026'!L1165</f>
        <v>0</v>
      </c>
    </row>
    <row r="74" spans="1:25" x14ac:dyDescent="0.25">
      <c r="A74" s="225" t="s">
        <v>166</v>
      </c>
      <c r="B74" s="102">
        <f>+'[1]Ex-Africa 2026'!C75+'[1]Ex-Africa 2026'!C174+'[1]Ex-Africa 2026'!C273+'[1]Ex-Africa 2026'!C372</f>
        <v>0</v>
      </c>
      <c r="C74" s="100">
        <f>+'[1]Ex-Africa 2026'!C472+'[1]Ex-Africa 2026'!C571+'[1]Ex-Africa 2026'!C670+'[1]Ex-Africa 2026'!C769</f>
        <v>0</v>
      </c>
      <c r="D74" s="103">
        <f>+'[1]Ex-Africa 2026'!C869+'[1]Ex-Africa 2026'!C968+'[1]Ex-Africa 2026'!C1067+'[1]Ex-Africa 2026'!C1166</f>
        <v>0</v>
      </c>
      <c r="E74" s="102">
        <f>+'[1]Ex-Africa 2026'!D75+'[1]Ex-Africa 2026'!D174+'[1]Ex-Africa 2026'!D273+'[1]Ex-Africa 2026'!D372</f>
        <v>0</v>
      </c>
      <c r="F74" s="100">
        <f>+'[1]Ex-Africa 2026'!D472+'[1]Ex-Africa 2026'!D571+'[1]Ex-Africa 2026'!D670+'[1]Ex-Africa 2026'!D769</f>
        <v>0</v>
      </c>
      <c r="G74" s="103">
        <f>+'[1]Ex-Africa 2026'!D869+'[1]Ex-Africa 2026'!D968+'[1]Ex-Africa 2026'!D1067+'[1]Ex-Africa 2026'!D1166</f>
        <v>0</v>
      </c>
      <c r="H74" s="102">
        <f>+'[1]Ex-Africa 2026'!E75+'[1]Ex-Africa 2026'!E174+'[1]Ex-Africa 2026'!E273+'[1]Ex-Africa 2026'!E372</f>
        <v>0</v>
      </c>
      <c r="I74" s="100">
        <f>+'[1]Ex-Africa 2026'!E472+'[1]Ex-Africa 2026'!E571+'[1]Ex-Africa 2026'!E670+'[1]Ex-Africa 2026'!E769</f>
        <v>0</v>
      </c>
      <c r="J74" s="103">
        <f>+'[1]Ex-Africa 2026'!E869+'[1]Ex-Africa 2026'!E968+'[1]Ex-Africa 2026'!E1067+'[1]Ex-Africa 2026'!E1166</f>
        <v>0</v>
      </c>
      <c r="K74" s="102">
        <f>+'[1]Ex-Africa 2026'!F75+'[1]Ex-Africa 2026'!F174+'[1]Ex-Africa 2026'!F273+'[1]Ex-Africa 2026'!F372</f>
        <v>0</v>
      </c>
      <c r="L74" s="100">
        <f>+'[1]Ex-Africa 2026'!F472+'[1]Ex-Africa 2026'!F571+'[1]Ex-Africa 2026'!F670+'[1]Ex-Africa 2026'!F769</f>
        <v>0</v>
      </c>
      <c r="M74" s="103">
        <f>+'[1]Ex-Africa 2026'!F869+'[1]Ex-Africa 2026'!F968+'[1]Ex-Africa 2026'!F1067+'[1]Ex-Africa 2026'!F1166</f>
        <v>0</v>
      </c>
      <c r="N74" s="151">
        <f>+'[1]Ex-Africa 2026'!H75+'[1]Ex-Africa 2026'!H174+'[1]Ex-Africa 2026'!H273+'[1]Ex-Africa 2026'!H372</f>
        <v>0</v>
      </c>
      <c r="O74" s="102">
        <f>+'[1]Ex-Africa 2026'!H472+'[1]Ex-Africa 2026'!H571+'[1]Ex-Africa 2026'!H670+'[1]Ex-Africa 2026'!H769</f>
        <v>0</v>
      </c>
      <c r="P74" s="103">
        <f>+'[1]Ex-Africa 2026'!H869+'[1]Ex-Africa 2026'!H968+'[1]Ex-Africa 2026'!H1067+'[1]Ex-Africa 2026'!H1166</f>
        <v>0</v>
      </c>
      <c r="Q74" s="102">
        <f>+'[1]Ex-Africa 2026'!I75+'[1]Ex-Africa 2026'!I174+'[1]Ex-Africa 2026'!I273+'[1]Ex-Africa 2026'!I372</f>
        <v>0</v>
      </c>
      <c r="R74" s="103">
        <f>+'[1]Ex-Africa 2026'!I472+'[1]Ex-Africa 2026'!I571+'[1]Ex-Africa 2026'!I670+'[1]Ex-Africa 2026'!I769</f>
        <v>0</v>
      </c>
      <c r="S74" s="151">
        <f>+'[1]Ex-Africa 2026'!I869+'[1]Ex-Africa 2026'!I968+'[1]Ex-Africa 2026'!I1067+'[1]Ex-Africa 2026'!I1166</f>
        <v>0</v>
      </c>
      <c r="T74" s="102">
        <f>+'[1]Ex-Africa 2026'!J75+'[1]Ex-Africa 2026'!J174+'[1]Ex-Africa 2026'!J273+'[1]Ex-Africa 2026'!J372</f>
        <v>0</v>
      </c>
      <c r="U74" s="103">
        <f>+'[1]Ex-Africa 2026'!J472+'[1]Ex-Africa 2026'!J571+'[1]Ex-Africa 2026'!J670+'[1]Ex-Africa 2026'!J769</f>
        <v>0</v>
      </c>
      <c r="V74" s="151">
        <f>+'[1]Ex-Africa 2026'!J869+'[1]Ex-Africa 2026'!J968+'[1]Ex-Africa 2026'!J1067+'[1]Ex-Africa 2026'!J1166</f>
        <v>0</v>
      </c>
      <c r="W74" s="224">
        <f>+'[1]Ex-Africa 2026'!L75+'[1]Ex-Africa 2026'!L174+'[1]Ex-Africa 2026'!L273+'[1]Ex-Africa 2026'!L372</f>
        <v>0</v>
      </c>
      <c r="X74" s="100">
        <f>+'[1]Ex-Africa 2026'!L472+'[1]Ex-Africa 2026'!L571+'[1]Ex-Africa 2026'!L670+'[1]Ex-Africa 2026'!L769</f>
        <v>0</v>
      </c>
      <c r="Y74" s="103">
        <f>+'[1]Ex-Africa 2026'!L869+'[1]Ex-Africa 2026'!L968+'[1]Ex-Africa 2026'!L1067+'[1]Ex-Africa 2026'!L1166</f>
        <v>0</v>
      </c>
    </row>
    <row r="75" spans="1:25" x14ac:dyDescent="0.25">
      <c r="A75" s="225" t="s">
        <v>167</v>
      </c>
      <c r="B75" s="102">
        <f>+'[1]Ex-Africa 2026'!C76+'[1]Ex-Africa 2026'!C175+'[1]Ex-Africa 2026'!C274+'[1]Ex-Africa 2026'!C373</f>
        <v>0</v>
      </c>
      <c r="C75" s="100">
        <f>+'[1]Ex-Africa 2026'!C473+'[1]Ex-Africa 2026'!C572+'[1]Ex-Africa 2026'!C671+'[1]Ex-Africa 2026'!C770</f>
        <v>0</v>
      </c>
      <c r="D75" s="103">
        <f>+'[1]Ex-Africa 2026'!C870+'[1]Ex-Africa 2026'!C969+'[1]Ex-Africa 2026'!C1068+'[1]Ex-Africa 2026'!C1167</f>
        <v>0</v>
      </c>
      <c r="E75" s="102">
        <f>+'[1]Ex-Africa 2026'!D76+'[1]Ex-Africa 2026'!D175+'[1]Ex-Africa 2026'!D274+'[1]Ex-Africa 2026'!D373</f>
        <v>0</v>
      </c>
      <c r="F75" s="100">
        <f>+'[1]Ex-Africa 2026'!D473+'[1]Ex-Africa 2026'!D572+'[1]Ex-Africa 2026'!D671+'[1]Ex-Africa 2026'!D770</f>
        <v>0</v>
      </c>
      <c r="G75" s="103">
        <f>+'[1]Ex-Africa 2026'!D870+'[1]Ex-Africa 2026'!D969+'[1]Ex-Africa 2026'!D1068+'[1]Ex-Africa 2026'!D1167</f>
        <v>0</v>
      </c>
      <c r="H75" s="102">
        <f>+'[1]Ex-Africa 2026'!E76+'[1]Ex-Africa 2026'!E175+'[1]Ex-Africa 2026'!E274+'[1]Ex-Africa 2026'!E373</f>
        <v>0</v>
      </c>
      <c r="I75" s="100">
        <f>+'[1]Ex-Africa 2026'!E473+'[1]Ex-Africa 2026'!E572+'[1]Ex-Africa 2026'!E671+'[1]Ex-Africa 2026'!E770</f>
        <v>0</v>
      </c>
      <c r="J75" s="103">
        <f>+'[1]Ex-Africa 2026'!E870+'[1]Ex-Africa 2026'!E969+'[1]Ex-Africa 2026'!E1068+'[1]Ex-Africa 2026'!E1167</f>
        <v>0</v>
      </c>
      <c r="K75" s="102">
        <f>+'[1]Ex-Africa 2026'!F76+'[1]Ex-Africa 2026'!F175+'[1]Ex-Africa 2026'!F274+'[1]Ex-Africa 2026'!F373</f>
        <v>0</v>
      </c>
      <c r="L75" s="100">
        <f>+'[1]Ex-Africa 2026'!F473+'[1]Ex-Africa 2026'!F572+'[1]Ex-Africa 2026'!F671+'[1]Ex-Africa 2026'!F770</f>
        <v>0</v>
      </c>
      <c r="M75" s="103">
        <f>+'[1]Ex-Africa 2026'!F870+'[1]Ex-Africa 2026'!F969+'[1]Ex-Africa 2026'!F1068+'[1]Ex-Africa 2026'!F1167</f>
        <v>0</v>
      </c>
      <c r="N75" s="151">
        <f>+'[1]Ex-Africa 2026'!H76+'[1]Ex-Africa 2026'!H175+'[1]Ex-Africa 2026'!H274+'[1]Ex-Africa 2026'!H373</f>
        <v>0</v>
      </c>
      <c r="O75" s="102">
        <f>+'[1]Ex-Africa 2026'!H473+'[1]Ex-Africa 2026'!H572+'[1]Ex-Africa 2026'!H671+'[1]Ex-Africa 2026'!H770</f>
        <v>0</v>
      </c>
      <c r="P75" s="103">
        <f>+'[1]Ex-Africa 2026'!H870+'[1]Ex-Africa 2026'!H969+'[1]Ex-Africa 2026'!H1068+'[1]Ex-Africa 2026'!H1167</f>
        <v>0</v>
      </c>
      <c r="Q75" s="102">
        <f>+'[1]Ex-Africa 2026'!I76+'[1]Ex-Africa 2026'!I175+'[1]Ex-Africa 2026'!I274+'[1]Ex-Africa 2026'!I373</f>
        <v>0</v>
      </c>
      <c r="R75" s="103">
        <f>+'[1]Ex-Africa 2026'!I473+'[1]Ex-Africa 2026'!I572+'[1]Ex-Africa 2026'!I671+'[1]Ex-Africa 2026'!I770</f>
        <v>97972</v>
      </c>
      <c r="S75" s="151">
        <f>+'[1]Ex-Africa 2026'!I870+'[1]Ex-Africa 2026'!I969+'[1]Ex-Africa 2026'!I1068+'[1]Ex-Africa 2026'!I1167</f>
        <v>0</v>
      </c>
      <c r="T75" s="102">
        <f>+'[1]Ex-Africa 2026'!J76+'[1]Ex-Africa 2026'!J175+'[1]Ex-Africa 2026'!J274+'[1]Ex-Africa 2026'!J373</f>
        <v>0</v>
      </c>
      <c r="U75" s="103">
        <f>+'[1]Ex-Africa 2026'!J473+'[1]Ex-Africa 2026'!J572+'[1]Ex-Africa 2026'!J671+'[1]Ex-Africa 2026'!J770</f>
        <v>0</v>
      </c>
      <c r="V75" s="151">
        <f>+'[1]Ex-Africa 2026'!J870+'[1]Ex-Africa 2026'!J969+'[1]Ex-Africa 2026'!J1068+'[1]Ex-Africa 2026'!J1167</f>
        <v>0</v>
      </c>
      <c r="W75" s="224">
        <f>+'[1]Ex-Africa 2026'!L76+'[1]Ex-Africa 2026'!L175+'[1]Ex-Africa 2026'!L274+'[1]Ex-Africa 2026'!L373</f>
        <v>0</v>
      </c>
      <c r="X75" s="100">
        <f>+'[1]Ex-Africa 2026'!L473+'[1]Ex-Africa 2026'!L572+'[1]Ex-Africa 2026'!L671+'[1]Ex-Africa 2026'!L770</f>
        <v>0</v>
      </c>
      <c r="Y75" s="103">
        <f>+'[1]Ex-Africa 2026'!L870+'[1]Ex-Africa 2026'!L969+'[1]Ex-Africa 2026'!L1068+'[1]Ex-Africa 2026'!L1167</f>
        <v>0</v>
      </c>
    </row>
    <row r="76" spans="1:25" x14ac:dyDescent="0.25">
      <c r="A76" s="225" t="s">
        <v>168</v>
      </c>
      <c r="B76" s="102">
        <f>+'[1]Ex-Africa 2026'!C77+'[1]Ex-Africa 2026'!C176+'[1]Ex-Africa 2026'!C275+'[1]Ex-Africa 2026'!C374</f>
        <v>0</v>
      </c>
      <c r="C76" s="100">
        <f>+'[1]Ex-Africa 2026'!C474+'[1]Ex-Africa 2026'!C573+'[1]Ex-Africa 2026'!C672+'[1]Ex-Africa 2026'!C771</f>
        <v>0</v>
      </c>
      <c r="D76" s="103">
        <f>+'[1]Ex-Africa 2026'!C871+'[1]Ex-Africa 2026'!C970+'[1]Ex-Africa 2026'!C1069+'[1]Ex-Africa 2026'!C1168</f>
        <v>0</v>
      </c>
      <c r="E76" s="102">
        <f>+'[1]Ex-Africa 2026'!D77+'[1]Ex-Africa 2026'!D176+'[1]Ex-Africa 2026'!D275+'[1]Ex-Africa 2026'!D374</f>
        <v>0</v>
      </c>
      <c r="F76" s="100">
        <f>+'[1]Ex-Africa 2026'!D474+'[1]Ex-Africa 2026'!D573+'[1]Ex-Africa 2026'!D672+'[1]Ex-Africa 2026'!D771</f>
        <v>0</v>
      </c>
      <c r="G76" s="103">
        <f>+'[1]Ex-Africa 2026'!D871+'[1]Ex-Africa 2026'!D970+'[1]Ex-Africa 2026'!D1069+'[1]Ex-Africa 2026'!D1168</f>
        <v>0</v>
      </c>
      <c r="H76" s="102">
        <f>+'[1]Ex-Africa 2026'!E77+'[1]Ex-Africa 2026'!E176+'[1]Ex-Africa 2026'!E275+'[1]Ex-Africa 2026'!E374</f>
        <v>0</v>
      </c>
      <c r="I76" s="100">
        <f>+'[1]Ex-Africa 2026'!E474+'[1]Ex-Africa 2026'!E573+'[1]Ex-Africa 2026'!E672+'[1]Ex-Africa 2026'!E771</f>
        <v>0</v>
      </c>
      <c r="J76" s="103">
        <f>+'[1]Ex-Africa 2026'!E871+'[1]Ex-Africa 2026'!E970+'[1]Ex-Africa 2026'!E1069+'[1]Ex-Africa 2026'!E1168</f>
        <v>0</v>
      </c>
      <c r="K76" s="102">
        <f>+'[1]Ex-Africa 2026'!F77+'[1]Ex-Africa 2026'!F176+'[1]Ex-Africa 2026'!F275+'[1]Ex-Africa 2026'!F374</f>
        <v>0</v>
      </c>
      <c r="L76" s="100">
        <f>+'[1]Ex-Africa 2026'!F474+'[1]Ex-Africa 2026'!F573+'[1]Ex-Africa 2026'!F672+'[1]Ex-Africa 2026'!F771</f>
        <v>0</v>
      </c>
      <c r="M76" s="103">
        <f>+'[1]Ex-Africa 2026'!F871+'[1]Ex-Africa 2026'!F970+'[1]Ex-Africa 2026'!F1069+'[1]Ex-Africa 2026'!F1168</f>
        <v>0</v>
      </c>
      <c r="N76" s="151">
        <f>+'[1]Ex-Africa 2026'!H77+'[1]Ex-Africa 2026'!H176+'[1]Ex-Africa 2026'!H275+'[1]Ex-Africa 2026'!H374</f>
        <v>0</v>
      </c>
      <c r="O76" s="102">
        <f>+'[1]Ex-Africa 2026'!H474+'[1]Ex-Africa 2026'!H573+'[1]Ex-Africa 2026'!H672+'[1]Ex-Africa 2026'!H771</f>
        <v>0</v>
      </c>
      <c r="P76" s="103">
        <f>+'[1]Ex-Africa 2026'!H871+'[1]Ex-Africa 2026'!H970+'[1]Ex-Africa 2026'!H1069+'[1]Ex-Africa 2026'!H1168</f>
        <v>0</v>
      </c>
      <c r="Q76" s="102">
        <f>+'[1]Ex-Africa 2026'!I77+'[1]Ex-Africa 2026'!I176+'[1]Ex-Africa 2026'!I275+'[1]Ex-Africa 2026'!I374</f>
        <v>0</v>
      </c>
      <c r="R76" s="103">
        <f>+'[1]Ex-Africa 2026'!I474+'[1]Ex-Africa 2026'!I573+'[1]Ex-Africa 2026'!I672+'[1]Ex-Africa 2026'!I771</f>
        <v>0</v>
      </c>
      <c r="S76" s="151">
        <f>+'[1]Ex-Africa 2026'!I871+'[1]Ex-Africa 2026'!I970+'[1]Ex-Africa 2026'!I1069+'[1]Ex-Africa 2026'!I1168</f>
        <v>0</v>
      </c>
      <c r="T76" s="102">
        <f>+'[1]Ex-Africa 2026'!J77+'[1]Ex-Africa 2026'!J176+'[1]Ex-Africa 2026'!J275+'[1]Ex-Africa 2026'!J374</f>
        <v>0</v>
      </c>
      <c r="U76" s="103">
        <f>+'[1]Ex-Africa 2026'!J474+'[1]Ex-Africa 2026'!J573+'[1]Ex-Africa 2026'!J672+'[1]Ex-Africa 2026'!J771</f>
        <v>0</v>
      </c>
      <c r="V76" s="151">
        <f>+'[1]Ex-Africa 2026'!J871+'[1]Ex-Africa 2026'!J970+'[1]Ex-Africa 2026'!J1069+'[1]Ex-Africa 2026'!J1168</f>
        <v>0</v>
      </c>
      <c r="W76" s="224">
        <f>+'[1]Ex-Africa 2026'!L77+'[1]Ex-Africa 2026'!L176+'[1]Ex-Africa 2026'!L275+'[1]Ex-Africa 2026'!L374</f>
        <v>0</v>
      </c>
      <c r="X76" s="100">
        <f>+'[1]Ex-Africa 2026'!L474+'[1]Ex-Africa 2026'!L573+'[1]Ex-Africa 2026'!L672+'[1]Ex-Africa 2026'!L771</f>
        <v>0</v>
      </c>
      <c r="Y76" s="103">
        <f>+'[1]Ex-Africa 2026'!L871+'[1]Ex-Africa 2026'!L970+'[1]Ex-Africa 2026'!L1069+'[1]Ex-Africa 2026'!L1168</f>
        <v>0</v>
      </c>
    </row>
    <row r="77" spans="1:25" x14ac:dyDescent="0.25">
      <c r="A77" s="225" t="s">
        <v>169</v>
      </c>
      <c r="B77" s="102">
        <f>+'[1]Ex-Africa 2026'!C78+'[1]Ex-Africa 2026'!C177+'[1]Ex-Africa 2026'!C276+'[1]Ex-Africa 2026'!C375</f>
        <v>0</v>
      </c>
      <c r="C77" s="100">
        <f>+'[1]Ex-Africa 2026'!C475+'[1]Ex-Africa 2026'!C574+'[1]Ex-Africa 2026'!C673+'[1]Ex-Africa 2026'!C772</f>
        <v>0</v>
      </c>
      <c r="D77" s="103">
        <f>+'[1]Ex-Africa 2026'!C872+'[1]Ex-Africa 2026'!C971+'[1]Ex-Africa 2026'!C1070+'[1]Ex-Africa 2026'!C1169</f>
        <v>0</v>
      </c>
      <c r="E77" s="102">
        <f>+'[1]Ex-Africa 2026'!D78+'[1]Ex-Africa 2026'!D177+'[1]Ex-Africa 2026'!D276+'[1]Ex-Africa 2026'!D375</f>
        <v>0</v>
      </c>
      <c r="F77" s="100">
        <f>+'[1]Ex-Africa 2026'!D475+'[1]Ex-Africa 2026'!D574+'[1]Ex-Africa 2026'!D673+'[1]Ex-Africa 2026'!D772</f>
        <v>0</v>
      </c>
      <c r="G77" s="103">
        <f>+'[1]Ex-Africa 2026'!D872+'[1]Ex-Africa 2026'!D971+'[1]Ex-Africa 2026'!D1070+'[1]Ex-Africa 2026'!D1169</f>
        <v>0</v>
      </c>
      <c r="H77" s="102">
        <f>+'[1]Ex-Africa 2026'!E78+'[1]Ex-Africa 2026'!E177+'[1]Ex-Africa 2026'!E276+'[1]Ex-Africa 2026'!E375</f>
        <v>0</v>
      </c>
      <c r="I77" s="100">
        <f>+'[1]Ex-Africa 2026'!E475+'[1]Ex-Africa 2026'!E574+'[1]Ex-Africa 2026'!E673+'[1]Ex-Africa 2026'!E772</f>
        <v>0</v>
      </c>
      <c r="J77" s="103">
        <f>+'[1]Ex-Africa 2026'!E872+'[1]Ex-Africa 2026'!E971+'[1]Ex-Africa 2026'!E1070+'[1]Ex-Africa 2026'!E1169</f>
        <v>0</v>
      </c>
      <c r="K77" s="102">
        <f>+'[1]Ex-Africa 2026'!F78+'[1]Ex-Africa 2026'!F177+'[1]Ex-Africa 2026'!F276+'[1]Ex-Africa 2026'!F375</f>
        <v>0</v>
      </c>
      <c r="L77" s="100">
        <f>+'[1]Ex-Africa 2026'!F475+'[1]Ex-Africa 2026'!F574+'[1]Ex-Africa 2026'!F673+'[1]Ex-Africa 2026'!F772</f>
        <v>0</v>
      </c>
      <c r="M77" s="103">
        <f>+'[1]Ex-Africa 2026'!F872+'[1]Ex-Africa 2026'!F971+'[1]Ex-Africa 2026'!F1070+'[1]Ex-Africa 2026'!F1169</f>
        <v>0</v>
      </c>
      <c r="N77" s="151">
        <f>+'[1]Ex-Africa 2026'!H78+'[1]Ex-Africa 2026'!H177+'[1]Ex-Africa 2026'!H276+'[1]Ex-Africa 2026'!H375</f>
        <v>0</v>
      </c>
      <c r="O77" s="102">
        <f>+'[1]Ex-Africa 2026'!H475+'[1]Ex-Africa 2026'!H574+'[1]Ex-Africa 2026'!H673+'[1]Ex-Africa 2026'!H772</f>
        <v>0</v>
      </c>
      <c r="P77" s="103">
        <f>+'[1]Ex-Africa 2026'!H872+'[1]Ex-Africa 2026'!H971+'[1]Ex-Africa 2026'!H1070+'[1]Ex-Africa 2026'!H1169</f>
        <v>0</v>
      </c>
      <c r="Q77" s="102">
        <f>+'[1]Ex-Africa 2026'!I78+'[1]Ex-Africa 2026'!I177+'[1]Ex-Africa 2026'!I276+'[1]Ex-Africa 2026'!I375</f>
        <v>0</v>
      </c>
      <c r="R77" s="103">
        <f>+'[1]Ex-Africa 2026'!I475+'[1]Ex-Africa 2026'!I574+'[1]Ex-Africa 2026'!I673+'[1]Ex-Africa 2026'!I772</f>
        <v>0</v>
      </c>
      <c r="S77" s="151">
        <f>+'[1]Ex-Africa 2026'!I872+'[1]Ex-Africa 2026'!I971+'[1]Ex-Africa 2026'!I1070+'[1]Ex-Africa 2026'!I1169</f>
        <v>0</v>
      </c>
      <c r="T77" s="102">
        <f>+'[1]Ex-Africa 2026'!J78+'[1]Ex-Africa 2026'!J177+'[1]Ex-Africa 2026'!J276+'[1]Ex-Africa 2026'!J375</f>
        <v>0</v>
      </c>
      <c r="U77" s="103">
        <f>+'[1]Ex-Africa 2026'!J475+'[1]Ex-Africa 2026'!J574+'[1]Ex-Africa 2026'!J673+'[1]Ex-Africa 2026'!J772</f>
        <v>0</v>
      </c>
      <c r="V77" s="151">
        <f>+'[1]Ex-Africa 2026'!J872+'[1]Ex-Africa 2026'!J971+'[1]Ex-Africa 2026'!J1070+'[1]Ex-Africa 2026'!J1169</f>
        <v>0</v>
      </c>
      <c r="W77" s="224">
        <f>+'[1]Ex-Africa 2026'!L78+'[1]Ex-Africa 2026'!L177+'[1]Ex-Africa 2026'!L276+'[1]Ex-Africa 2026'!L375</f>
        <v>0</v>
      </c>
      <c r="X77" s="100">
        <f>+'[1]Ex-Africa 2026'!L475+'[1]Ex-Africa 2026'!L574+'[1]Ex-Africa 2026'!L673+'[1]Ex-Africa 2026'!L772</f>
        <v>0</v>
      </c>
      <c r="Y77" s="103">
        <f>+'[1]Ex-Africa 2026'!L872+'[1]Ex-Africa 2026'!L971+'[1]Ex-Africa 2026'!L1070+'[1]Ex-Africa 2026'!L1169</f>
        <v>0</v>
      </c>
    </row>
    <row r="78" spans="1:25" x14ac:dyDescent="0.25">
      <c r="A78" s="225" t="s">
        <v>170</v>
      </c>
      <c r="B78" s="102">
        <f>+'[1]Ex-Africa 2026'!C79+'[1]Ex-Africa 2026'!C178+'[1]Ex-Africa 2026'!C277+'[1]Ex-Africa 2026'!C376</f>
        <v>0</v>
      </c>
      <c r="C78" s="100">
        <f>+'[1]Ex-Africa 2026'!C476+'[1]Ex-Africa 2026'!C575+'[1]Ex-Africa 2026'!C674+'[1]Ex-Africa 2026'!C773</f>
        <v>0</v>
      </c>
      <c r="D78" s="103">
        <f>+'[1]Ex-Africa 2026'!C873+'[1]Ex-Africa 2026'!C972+'[1]Ex-Africa 2026'!C1071+'[1]Ex-Africa 2026'!C1170</f>
        <v>0</v>
      </c>
      <c r="E78" s="102">
        <f>+'[1]Ex-Africa 2026'!D79+'[1]Ex-Africa 2026'!D178+'[1]Ex-Africa 2026'!D277+'[1]Ex-Africa 2026'!D376</f>
        <v>0</v>
      </c>
      <c r="F78" s="100">
        <f>+'[1]Ex-Africa 2026'!D476+'[1]Ex-Africa 2026'!D575+'[1]Ex-Africa 2026'!D674+'[1]Ex-Africa 2026'!D773</f>
        <v>0</v>
      </c>
      <c r="G78" s="103">
        <f>+'[1]Ex-Africa 2026'!D873+'[1]Ex-Africa 2026'!D972+'[1]Ex-Africa 2026'!D1071+'[1]Ex-Africa 2026'!D1170</f>
        <v>0</v>
      </c>
      <c r="H78" s="102">
        <f>+'[1]Ex-Africa 2026'!E79+'[1]Ex-Africa 2026'!E178+'[1]Ex-Africa 2026'!E277+'[1]Ex-Africa 2026'!E376</f>
        <v>0</v>
      </c>
      <c r="I78" s="100">
        <f>+'[1]Ex-Africa 2026'!E476+'[1]Ex-Africa 2026'!E575+'[1]Ex-Africa 2026'!E674+'[1]Ex-Africa 2026'!E773</f>
        <v>0</v>
      </c>
      <c r="J78" s="103">
        <f>+'[1]Ex-Africa 2026'!E873+'[1]Ex-Africa 2026'!E972+'[1]Ex-Africa 2026'!E1071+'[1]Ex-Africa 2026'!E1170</f>
        <v>0</v>
      </c>
      <c r="K78" s="102">
        <f>+'[1]Ex-Africa 2026'!F79+'[1]Ex-Africa 2026'!F178+'[1]Ex-Africa 2026'!F277+'[1]Ex-Africa 2026'!F376</f>
        <v>0</v>
      </c>
      <c r="L78" s="100">
        <f>+'[1]Ex-Africa 2026'!F476+'[1]Ex-Africa 2026'!F575+'[1]Ex-Africa 2026'!F674+'[1]Ex-Africa 2026'!F773</f>
        <v>0</v>
      </c>
      <c r="M78" s="103">
        <f>+'[1]Ex-Africa 2026'!F873+'[1]Ex-Africa 2026'!F972+'[1]Ex-Africa 2026'!F1071+'[1]Ex-Africa 2026'!F1170</f>
        <v>0</v>
      </c>
      <c r="N78" s="151">
        <f>+'[1]Ex-Africa 2026'!H79+'[1]Ex-Africa 2026'!H178+'[1]Ex-Africa 2026'!H277+'[1]Ex-Africa 2026'!H376</f>
        <v>0</v>
      </c>
      <c r="O78" s="102">
        <f>+'[1]Ex-Africa 2026'!H476+'[1]Ex-Africa 2026'!H575+'[1]Ex-Africa 2026'!H674+'[1]Ex-Africa 2026'!H773</f>
        <v>0</v>
      </c>
      <c r="P78" s="103">
        <f>+'[1]Ex-Africa 2026'!H873+'[1]Ex-Africa 2026'!H972+'[1]Ex-Africa 2026'!H1071+'[1]Ex-Africa 2026'!H1170</f>
        <v>0</v>
      </c>
      <c r="Q78" s="102">
        <f>+'[1]Ex-Africa 2026'!I79+'[1]Ex-Africa 2026'!I178+'[1]Ex-Africa 2026'!I277+'[1]Ex-Africa 2026'!I376</f>
        <v>0</v>
      </c>
      <c r="R78" s="103">
        <f>+'[1]Ex-Africa 2026'!I476+'[1]Ex-Africa 2026'!I575+'[1]Ex-Africa 2026'!I674+'[1]Ex-Africa 2026'!I773</f>
        <v>0</v>
      </c>
      <c r="S78" s="151">
        <f>+'[1]Ex-Africa 2026'!I873+'[1]Ex-Africa 2026'!I972+'[1]Ex-Africa 2026'!I1071+'[1]Ex-Africa 2026'!I1170</f>
        <v>0</v>
      </c>
      <c r="T78" s="102">
        <f>+'[1]Ex-Africa 2026'!J79+'[1]Ex-Africa 2026'!J178+'[1]Ex-Africa 2026'!J277+'[1]Ex-Africa 2026'!J376</f>
        <v>0</v>
      </c>
      <c r="U78" s="103">
        <f>+'[1]Ex-Africa 2026'!J476+'[1]Ex-Africa 2026'!J575+'[1]Ex-Africa 2026'!J674+'[1]Ex-Africa 2026'!J773</f>
        <v>0</v>
      </c>
      <c r="V78" s="151">
        <f>+'[1]Ex-Africa 2026'!J873+'[1]Ex-Africa 2026'!J972+'[1]Ex-Africa 2026'!J1071+'[1]Ex-Africa 2026'!J1170</f>
        <v>0</v>
      </c>
      <c r="W78" s="224">
        <f>+'[1]Ex-Africa 2026'!L79+'[1]Ex-Africa 2026'!L178+'[1]Ex-Africa 2026'!L277+'[1]Ex-Africa 2026'!L376</f>
        <v>0</v>
      </c>
      <c r="X78" s="100">
        <f>+'[1]Ex-Africa 2026'!L476+'[1]Ex-Africa 2026'!L575+'[1]Ex-Africa 2026'!L674+'[1]Ex-Africa 2026'!L773</f>
        <v>0</v>
      </c>
      <c r="Y78" s="103">
        <f>+'[1]Ex-Africa 2026'!L873+'[1]Ex-Africa 2026'!L972+'[1]Ex-Africa 2026'!L1071+'[1]Ex-Africa 2026'!L1170</f>
        <v>0</v>
      </c>
    </row>
    <row r="79" spans="1:25" x14ac:dyDescent="0.25">
      <c r="A79" s="225" t="s">
        <v>171</v>
      </c>
      <c r="B79" s="102">
        <f>+'[1]Ex-Africa 2026'!C80+'[1]Ex-Africa 2026'!C179+'[1]Ex-Africa 2026'!C278+'[1]Ex-Africa 2026'!C377</f>
        <v>0</v>
      </c>
      <c r="C79" s="100">
        <f>+'[1]Ex-Africa 2026'!C477+'[1]Ex-Africa 2026'!C576+'[1]Ex-Africa 2026'!C675+'[1]Ex-Africa 2026'!C774</f>
        <v>0</v>
      </c>
      <c r="D79" s="103">
        <f>+'[1]Ex-Africa 2026'!C874+'[1]Ex-Africa 2026'!C973+'[1]Ex-Africa 2026'!C1072+'[1]Ex-Africa 2026'!C1171</f>
        <v>0</v>
      </c>
      <c r="E79" s="102">
        <f>+'[1]Ex-Africa 2026'!D80+'[1]Ex-Africa 2026'!D179+'[1]Ex-Africa 2026'!D278+'[1]Ex-Africa 2026'!D377</f>
        <v>0</v>
      </c>
      <c r="F79" s="100">
        <f>+'[1]Ex-Africa 2026'!D477+'[1]Ex-Africa 2026'!D576+'[1]Ex-Africa 2026'!D675+'[1]Ex-Africa 2026'!D774</f>
        <v>0</v>
      </c>
      <c r="G79" s="103">
        <f>+'[1]Ex-Africa 2026'!D874+'[1]Ex-Africa 2026'!D973+'[1]Ex-Africa 2026'!D1072+'[1]Ex-Africa 2026'!D1171</f>
        <v>0</v>
      </c>
      <c r="H79" s="102">
        <f>+'[1]Ex-Africa 2026'!E80+'[1]Ex-Africa 2026'!E179+'[1]Ex-Africa 2026'!E278+'[1]Ex-Africa 2026'!E377</f>
        <v>0</v>
      </c>
      <c r="I79" s="100">
        <f>+'[1]Ex-Africa 2026'!E477+'[1]Ex-Africa 2026'!E576+'[1]Ex-Africa 2026'!E675+'[1]Ex-Africa 2026'!E774</f>
        <v>0</v>
      </c>
      <c r="J79" s="103">
        <f>+'[1]Ex-Africa 2026'!E874+'[1]Ex-Africa 2026'!E973+'[1]Ex-Africa 2026'!E1072+'[1]Ex-Africa 2026'!E1171</f>
        <v>0</v>
      </c>
      <c r="K79" s="102">
        <f>+'[1]Ex-Africa 2026'!F80+'[1]Ex-Africa 2026'!F179+'[1]Ex-Africa 2026'!F278+'[1]Ex-Africa 2026'!F377</f>
        <v>0</v>
      </c>
      <c r="L79" s="100">
        <f>+'[1]Ex-Africa 2026'!F477+'[1]Ex-Africa 2026'!F576+'[1]Ex-Africa 2026'!F675+'[1]Ex-Africa 2026'!F774</f>
        <v>0</v>
      </c>
      <c r="M79" s="103">
        <f>+'[1]Ex-Africa 2026'!F874+'[1]Ex-Africa 2026'!F973+'[1]Ex-Africa 2026'!F1072+'[1]Ex-Africa 2026'!F1171</f>
        <v>0</v>
      </c>
      <c r="N79" s="151">
        <f>+'[1]Ex-Africa 2026'!H80+'[1]Ex-Africa 2026'!H179+'[1]Ex-Africa 2026'!H278+'[1]Ex-Africa 2026'!H377</f>
        <v>0</v>
      </c>
      <c r="O79" s="102">
        <f>+'[1]Ex-Africa 2026'!H477+'[1]Ex-Africa 2026'!H576+'[1]Ex-Africa 2026'!H675+'[1]Ex-Africa 2026'!H774</f>
        <v>0</v>
      </c>
      <c r="P79" s="103">
        <f>+'[1]Ex-Africa 2026'!H874+'[1]Ex-Africa 2026'!H973+'[1]Ex-Africa 2026'!H1072+'[1]Ex-Africa 2026'!H1171</f>
        <v>0</v>
      </c>
      <c r="Q79" s="102">
        <f>+'[1]Ex-Africa 2026'!I80+'[1]Ex-Africa 2026'!I179+'[1]Ex-Africa 2026'!I278+'[1]Ex-Africa 2026'!I377</f>
        <v>0</v>
      </c>
      <c r="R79" s="103">
        <f>+'[1]Ex-Africa 2026'!I477+'[1]Ex-Africa 2026'!I576+'[1]Ex-Africa 2026'!I675+'[1]Ex-Africa 2026'!I774</f>
        <v>0</v>
      </c>
      <c r="S79" s="151">
        <f>+'[1]Ex-Africa 2026'!I874+'[1]Ex-Africa 2026'!I973+'[1]Ex-Africa 2026'!I1072+'[1]Ex-Africa 2026'!I1171</f>
        <v>0</v>
      </c>
      <c r="T79" s="102">
        <f>+'[1]Ex-Africa 2026'!J80+'[1]Ex-Africa 2026'!J179+'[1]Ex-Africa 2026'!J278+'[1]Ex-Africa 2026'!J377</f>
        <v>0</v>
      </c>
      <c r="U79" s="103">
        <f>+'[1]Ex-Africa 2026'!J477+'[1]Ex-Africa 2026'!J576+'[1]Ex-Africa 2026'!J675+'[1]Ex-Africa 2026'!J774</f>
        <v>0</v>
      </c>
      <c r="V79" s="151">
        <f>+'[1]Ex-Africa 2026'!J874+'[1]Ex-Africa 2026'!J973+'[1]Ex-Africa 2026'!J1072+'[1]Ex-Africa 2026'!J1171</f>
        <v>0</v>
      </c>
      <c r="W79" s="224">
        <f>+'[1]Ex-Africa 2026'!L80+'[1]Ex-Africa 2026'!L179+'[1]Ex-Africa 2026'!L278+'[1]Ex-Africa 2026'!L377</f>
        <v>0</v>
      </c>
      <c r="X79" s="100">
        <f>+'[1]Ex-Africa 2026'!L477+'[1]Ex-Africa 2026'!L576+'[1]Ex-Africa 2026'!L675+'[1]Ex-Africa 2026'!L774</f>
        <v>0</v>
      </c>
      <c r="Y79" s="103">
        <f>+'[1]Ex-Africa 2026'!L874+'[1]Ex-Africa 2026'!L973+'[1]Ex-Africa 2026'!L1072+'[1]Ex-Africa 2026'!L1171</f>
        <v>0</v>
      </c>
    </row>
    <row r="80" spans="1:25" x14ac:dyDescent="0.25">
      <c r="A80" s="225" t="s">
        <v>172</v>
      </c>
      <c r="B80" s="102">
        <f>+'[1]Ex-Africa 2026'!C81+'[1]Ex-Africa 2026'!C180+'[1]Ex-Africa 2026'!C279+'[1]Ex-Africa 2026'!C378</f>
        <v>0</v>
      </c>
      <c r="C80" s="100">
        <f>+'[1]Ex-Africa 2026'!C478+'[1]Ex-Africa 2026'!C577+'[1]Ex-Africa 2026'!C676+'[1]Ex-Africa 2026'!C775</f>
        <v>0</v>
      </c>
      <c r="D80" s="103">
        <f>+'[1]Ex-Africa 2026'!C875+'[1]Ex-Africa 2026'!C974+'[1]Ex-Africa 2026'!C1073+'[1]Ex-Africa 2026'!C1172</f>
        <v>0</v>
      </c>
      <c r="E80" s="102">
        <f>+'[1]Ex-Africa 2026'!D81+'[1]Ex-Africa 2026'!D180+'[1]Ex-Africa 2026'!D279+'[1]Ex-Africa 2026'!D378</f>
        <v>0</v>
      </c>
      <c r="F80" s="100">
        <f>+'[1]Ex-Africa 2026'!D478+'[1]Ex-Africa 2026'!D577+'[1]Ex-Africa 2026'!D676+'[1]Ex-Africa 2026'!D775</f>
        <v>0</v>
      </c>
      <c r="G80" s="103">
        <f>+'[1]Ex-Africa 2026'!D875+'[1]Ex-Africa 2026'!D974+'[1]Ex-Africa 2026'!D1073+'[1]Ex-Africa 2026'!D1172</f>
        <v>0</v>
      </c>
      <c r="H80" s="102">
        <f>+'[1]Ex-Africa 2026'!E81+'[1]Ex-Africa 2026'!E180+'[1]Ex-Africa 2026'!E279+'[1]Ex-Africa 2026'!E378</f>
        <v>0</v>
      </c>
      <c r="I80" s="100">
        <f>+'[1]Ex-Africa 2026'!E478+'[1]Ex-Africa 2026'!E577+'[1]Ex-Africa 2026'!E676+'[1]Ex-Africa 2026'!E775</f>
        <v>0</v>
      </c>
      <c r="J80" s="103">
        <f>+'[1]Ex-Africa 2026'!E875+'[1]Ex-Africa 2026'!E974+'[1]Ex-Africa 2026'!E1073+'[1]Ex-Africa 2026'!E1172</f>
        <v>0</v>
      </c>
      <c r="K80" s="102">
        <f>+'[1]Ex-Africa 2026'!F81+'[1]Ex-Africa 2026'!F180+'[1]Ex-Africa 2026'!F279+'[1]Ex-Africa 2026'!F378</f>
        <v>0</v>
      </c>
      <c r="L80" s="100">
        <f>+'[1]Ex-Africa 2026'!F478+'[1]Ex-Africa 2026'!F577+'[1]Ex-Africa 2026'!F676+'[1]Ex-Africa 2026'!F775</f>
        <v>0</v>
      </c>
      <c r="M80" s="103">
        <f>+'[1]Ex-Africa 2026'!F875+'[1]Ex-Africa 2026'!F974+'[1]Ex-Africa 2026'!F1073+'[1]Ex-Africa 2026'!F1172</f>
        <v>0</v>
      </c>
      <c r="N80" s="151">
        <f>+'[1]Ex-Africa 2026'!H81+'[1]Ex-Africa 2026'!H180+'[1]Ex-Africa 2026'!H279+'[1]Ex-Africa 2026'!H378</f>
        <v>0</v>
      </c>
      <c r="O80" s="102">
        <f>+'[1]Ex-Africa 2026'!H478+'[1]Ex-Africa 2026'!H577+'[1]Ex-Africa 2026'!H676+'[1]Ex-Africa 2026'!H775</f>
        <v>0</v>
      </c>
      <c r="P80" s="103">
        <f>+'[1]Ex-Africa 2026'!H875+'[1]Ex-Africa 2026'!H974+'[1]Ex-Africa 2026'!H1073+'[1]Ex-Africa 2026'!H1172</f>
        <v>0</v>
      </c>
      <c r="Q80" s="102">
        <f>+'[1]Ex-Africa 2026'!I81+'[1]Ex-Africa 2026'!I180+'[1]Ex-Africa 2026'!I279+'[1]Ex-Africa 2026'!I378</f>
        <v>0</v>
      </c>
      <c r="R80" s="103">
        <f>+'[1]Ex-Africa 2026'!I478+'[1]Ex-Africa 2026'!I577+'[1]Ex-Africa 2026'!I676+'[1]Ex-Africa 2026'!I775</f>
        <v>0</v>
      </c>
      <c r="S80" s="151">
        <f>+'[1]Ex-Africa 2026'!I875+'[1]Ex-Africa 2026'!I974+'[1]Ex-Africa 2026'!I1073+'[1]Ex-Africa 2026'!I1172</f>
        <v>0</v>
      </c>
      <c r="T80" s="102">
        <f>+'[1]Ex-Africa 2026'!J81+'[1]Ex-Africa 2026'!J180+'[1]Ex-Africa 2026'!J279+'[1]Ex-Africa 2026'!J378</f>
        <v>0</v>
      </c>
      <c r="U80" s="103">
        <f>+'[1]Ex-Africa 2026'!J478+'[1]Ex-Africa 2026'!J577+'[1]Ex-Africa 2026'!J676+'[1]Ex-Africa 2026'!J775</f>
        <v>0</v>
      </c>
      <c r="V80" s="151">
        <f>+'[1]Ex-Africa 2026'!J875+'[1]Ex-Africa 2026'!J974+'[1]Ex-Africa 2026'!J1073+'[1]Ex-Africa 2026'!J1172</f>
        <v>0</v>
      </c>
      <c r="W80" s="224">
        <f>+'[1]Ex-Africa 2026'!L81+'[1]Ex-Africa 2026'!L180+'[1]Ex-Africa 2026'!L279+'[1]Ex-Africa 2026'!L378</f>
        <v>0</v>
      </c>
      <c r="X80" s="100">
        <f>+'[1]Ex-Africa 2026'!L478+'[1]Ex-Africa 2026'!L577+'[1]Ex-Africa 2026'!L676+'[1]Ex-Africa 2026'!L775</f>
        <v>0</v>
      </c>
      <c r="Y80" s="103">
        <f>+'[1]Ex-Africa 2026'!L875+'[1]Ex-Africa 2026'!L974+'[1]Ex-Africa 2026'!L1073+'[1]Ex-Africa 2026'!L1172</f>
        <v>0</v>
      </c>
    </row>
    <row r="81" spans="1:25" x14ac:dyDescent="0.25">
      <c r="A81" s="225" t="s">
        <v>173</v>
      </c>
      <c r="B81" s="102">
        <f>+'[1]Ex-Africa 2026'!C82+'[1]Ex-Africa 2026'!C181+'[1]Ex-Africa 2026'!C280+'[1]Ex-Africa 2026'!C379</f>
        <v>0</v>
      </c>
      <c r="C81" s="100">
        <f>+'[1]Ex-Africa 2026'!C479+'[1]Ex-Africa 2026'!C578+'[1]Ex-Africa 2026'!C677+'[1]Ex-Africa 2026'!C776</f>
        <v>0</v>
      </c>
      <c r="D81" s="103">
        <f>+'[1]Ex-Africa 2026'!C876+'[1]Ex-Africa 2026'!C975+'[1]Ex-Africa 2026'!C1074+'[1]Ex-Africa 2026'!C1173</f>
        <v>0</v>
      </c>
      <c r="E81" s="102">
        <f>+'[1]Ex-Africa 2026'!D82+'[1]Ex-Africa 2026'!D181+'[1]Ex-Africa 2026'!D280+'[1]Ex-Africa 2026'!D379</f>
        <v>0</v>
      </c>
      <c r="F81" s="100">
        <f>+'[1]Ex-Africa 2026'!D479+'[1]Ex-Africa 2026'!D578+'[1]Ex-Africa 2026'!D677+'[1]Ex-Africa 2026'!D776</f>
        <v>0</v>
      </c>
      <c r="G81" s="103">
        <f>+'[1]Ex-Africa 2026'!D876+'[1]Ex-Africa 2026'!D975+'[1]Ex-Africa 2026'!D1074+'[1]Ex-Africa 2026'!D1173</f>
        <v>0</v>
      </c>
      <c r="H81" s="102">
        <f>+'[1]Ex-Africa 2026'!E82+'[1]Ex-Africa 2026'!E181+'[1]Ex-Africa 2026'!E280+'[1]Ex-Africa 2026'!E379</f>
        <v>0</v>
      </c>
      <c r="I81" s="100">
        <f>+'[1]Ex-Africa 2026'!E479+'[1]Ex-Africa 2026'!E578+'[1]Ex-Africa 2026'!E677+'[1]Ex-Africa 2026'!E776</f>
        <v>0</v>
      </c>
      <c r="J81" s="103">
        <f>+'[1]Ex-Africa 2026'!E876+'[1]Ex-Africa 2026'!E975+'[1]Ex-Africa 2026'!E1074+'[1]Ex-Africa 2026'!E1173</f>
        <v>0</v>
      </c>
      <c r="K81" s="102">
        <f>+'[1]Ex-Africa 2026'!F82+'[1]Ex-Africa 2026'!F181+'[1]Ex-Africa 2026'!F280+'[1]Ex-Africa 2026'!F379</f>
        <v>0</v>
      </c>
      <c r="L81" s="100">
        <f>+'[1]Ex-Africa 2026'!F479+'[1]Ex-Africa 2026'!F578+'[1]Ex-Africa 2026'!F677+'[1]Ex-Africa 2026'!F776</f>
        <v>0</v>
      </c>
      <c r="M81" s="103">
        <f>+'[1]Ex-Africa 2026'!F876+'[1]Ex-Africa 2026'!F975+'[1]Ex-Africa 2026'!F1074+'[1]Ex-Africa 2026'!F1173</f>
        <v>0</v>
      </c>
      <c r="N81" s="151">
        <f>+'[1]Ex-Africa 2026'!H82+'[1]Ex-Africa 2026'!H181+'[1]Ex-Africa 2026'!H280+'[1]Ex-Africa 2026'!H379</f>
        <v>0</v>
      </c>
      <c r="O81" s="102">
        <f>+'[1]Ex-Africa 2026'!H479+'[1]Ex-Africa 2026'!H578+'[1]Ex-Africa 2026'!H677+'[1]Ex-Africa 2026'!H776</f>
        <v>0</v>
      </c>
      <c r="P81" s="103">
        <f>+'[1]Ex-Africa 2026'!H876+'[1]Ex-Africa 2026'!H975+'[1]Ex-Africa 2026'!H1074+'[1]Ex-Africa 2026'!H1173</f>
        <v>0</v>
      </c>
      <c r="Q81" s="102">
        <f>+'[1]Ex-Africa 2026'!I82+'[1]Ex-Africa 2026'!I181+'[1]Ex-Africa 2026'!I280+'[1]Ex-Africa 2026'!I379</f>
        <v>0</v>
      </c>
      <c r="R81" s="103">
        <f>+'[1]Ex-Africa 2026'!I479+'[1]Ex-Africa 2026'!I578+'[1]Ex-Africa 2026'!I677+'[1]Ex-Africa 2026'!I776</f>
        <v>0</v>
      </c>
      <c r="S81" s="151">
        <f>+'[1]Ex-Africa 2026'!I876+'[1]Ex-Africa 2026'!I975+'[1]Ex-Africa 2026'!I1074+'[1]Ex-Africa 2026'!I1173</f>
        <v>0</v>
      </c>
      <c r="T81" s="102">
        <f>+'[1]Ex-Africa 2026'!J82+'[1]Ex-Africa 2026'!J181+'[1]Ex-Africa 2026'!J280+'[1]Ex-Africa 2026'!J379</f>
        <v>0</v>
      </c>
      <c r="U81" s="103">
        <f>+'[1]Ex-Africa 2026'!J479+'[1]Ex-Africa 2026'!J578+'[1]Ex-Africa 2026'!J677+'[1]Ex-Africa 2026'!J776</f>
        <v>0</v>
      </c>
      <c r="V81" s="151">
        <f>+'[1]Ex-Africa 2026'!J876+'[1]Ex-Africa 2026'!J975+'[1]Ex-Africa 2026'!J1074+'[1]Ex-Africa 2026'!J1173</f>
        <v>0</v>
      </c>
      <c r="W81" s="224">
        <f>+'[1]Ex-Africa 2026'!L82+'[1]Ex-Africa 2026'!L181+'[1]Ex-Africa 2026'!L280+'[1]Ex-Africa 2026'!L379</f>
        <v>0</v>
      </c>
      <c r="X81" s="100">
        <f>+'[1]Ex-Africa 2026'!L479+'[1]Ex-Africa 2026'!L578+'[1]Ex-Africa 2026'!L677+'[1]Ex-Africa 2026'!L776</f>
        <v>0</v>
      </c>
      <c r="Y81" s="103">
        <f>+'[1]Ex-Africa 2026'!L876+'[1]Ex-Africa 2026'!L975+'[1]Ex-Africa 2026'!L1074+'[1]Ex-Africa 2026'!L1173</f>
        <v>0</v>
      </c>
    </row>
    <row r="82" spans="1:25" x14ac:dyDescent="0.25">
      <c r="A82" s="225" t="s">
        <v>174</v>
      </c>
      <c r="B82" s="102">
        <f>+'[1]Ex-Africa 2026'!C83+'[1]Ex-Africa 2026'!C182+'[1]Ex-Africa 2026'!C281+'[1]Ex-Africa 2026'!C380</f>
        <v>0</v>
      </c>
      <c r="C82" s="100">
        <f>+'[1]Ex-Africa 2026'!C480+'[1]Ex-Africa 2026'!C579+'[1]Ex-Africa 2026'!C678+'[1]Ex-Africa 2026'!C777</f>
        <v>0</v>
      </c>
      <c r="D82" s="103">
        <f>+'[1]Ex-Africa 2026'!C877+'[1]Ex-Africa 2026'!C976+'[1]Ex-Africa 2026'!C1075+'[1]Ex-Africa 2026'!C1174</f>
        <v>0</v>
      </c>
      <c r="E82" s="102">
        <f>+'[1]Ex-Africa 2026'!D83+'[1]Ex-Africa 2026'!D182+'[1]Ex-Africa 2026'!D281+'[1]Ex-Africa 2026'!D380</f>
        <v>0</v>
      </c>
      <c r="F82" s="100">
        <f>+'[1]Ex-Africa 2026'!D480+'[1]Ex-Africa 2026'!D579+'[1]Ex-Africa 2026'!D678+'[1]Ex-Africa 2026'!D777</f>
        <v>0</v>
      </c>
      <c r="G82" s="103">
        <f>+'[1]Ex-Africa 2026'!D877+'[1]Ex-Africa 2026'!D976+'[1]Ex-Africa 2026'!D1075+'[1]Ex-Africa 2026'!D1174</f>
        <v>0</v>
      </c>
      <c r="H82" s="102">
        <f>+'[1]Ex-Africa 2026'!E83+'[1]Ex-Africa 2026'!E182+'[1]Ex-Africa 2026'!E281+'[1]Ex-Africa 2026'!E380</f>
        <v>0</v>
      </c>
      <c r="I82" s="100">
        <f>+'[1]Ex-Africa 2026'!E480+'[1]Ex-Africa 2026'!E579+'[1]Ex-Africa 2026'!E678+'[1]Ex-Africa 2026'!E777</f>
        <v>0</v>
      </c>
      <c r="J82" s="103">
        <f>+'[1]Ex-Africa 2026'!E877+'[1]Ex-Africa 2026'!E976+'[1]Ex-Africa 2026'!E1075+'[1]Ex-Africa 2026'!E1174</f>
        <v>0</v>
      </c>
      <c r="K82" s="102">
        <f>+'[1]Ex-Africa 2026'!F83+'[1]Ex-Africa 2026'!F182+'[1]Ex-Africa 2026'!F281+'[1]Ex-Africa 2026'!F380</f>
        <v>0</v>
      </c>
      <c r="L82" s="100">
        <f>+'[1]Ex-Africa 2026'!F480+'[1]Ex-Africa 2026'!F579+'[1]Ex-Africa 2026'!F678+'[1]Ex-Africa 2026'!F777</f>
        <v>0</v>
      </c>
      <c r="M82" s="103">
        <f>+'[1]Ex-Africa 2026'!F877+'[1]Ex-Africa 2026'!F976+'[1]Ex-Africa 2026'!F1075+'[1]Ex-Africa 2026'!F1174</f>
        <v>0</v>
      </c>
      <c r="N82" s="151">
        <f>+'[1]Ex-Africa 2026'!H83+'[1]Ex-Africa 2026'!H182+'[1]Ex-Africa 2026'!H281+'[1]Ex-Africa 2026'!H380</f>
        <v>0</v>
      </c>
      <c r="O82" s="102">
        <f>+'[1]Ex-Africa 2026'!H480+'[1]Ex-Africa 2026'!H579+'[1]Ex-Africa 2026'!H678+'[1]Ex-Africa 2026'!H777</f>
        <v>0</v>
      </c>
      <c r="P82" s="103">
        <f>+'[1]Ex-Africa 2026'!H877+'[1]Ex-Africa 2026'!H976+'[1]Ex-Africa 2026'!H1075+'[1]Ex-Africa 2026'!H1174</f>
        <v>0</v>
      </c>
      <c r="Q82" s="102">
        <f>+'[1]Ex-Africa 2026'!I83+'[1]Ex-Africa 2026'!I182+'[1]Ex-Africa 2026'!I281+'[1]Ex-Africa 2026'!I380</f>
        <v>0</v>
      </c>
      <c r="R82" s="103">
        <f>+'[1]Ex-Africa 2026'!I480+'[1]Ex-Africa 2026'!I579+'[1]Ex-Africa 2026'!I678+'[1]Ex-Africa 2026'!I777</f>
        <v>0</v>
      </c>
      <c r="S82" s="151">
        <f>+'[1]Ex-Africa 2026'!I877+'[1]Ex-Africa 2026'!I976+'[1]Ex-Africa 2026'!I1075+'[1]Ex-Africa 2026'!I1174</f>
        <v>0</v>
      </c>
      <c r="T82" s="102">
        <f>+'[1]Ex-Africa 2026'!J83+'[1]Ex-Africa 2026'!J182+'[1]Ex-Africa 2026'!J281+'[1]Ex-Africa 2026'!J380</f>
        <v>0</v>
      </c>
      <c r="U82" s="103">
        <f>+'[1]Ex-Africa 2026'!J480+'[1]Ex-Africa 2026'!J579+'[1]Ex-Africa 2026'!J678+'[1]Ex-Africa 2026'!J777</f>
        <v>0</v>
      </c>
      <c r="V82" s="151">
        <f>+'[1]Ex-Africa 2026'!J877+'[1]Ex-Africa 2026'!J976+'[1]Ex-Africa 2026'!J1075+'[1]Ex-Africa 2026'!J1174</f>
        <v>0</v>
      </c>
      <c r="W82" s="224">
        <f>+'[1]Ex-Africa 2026'!L83+'[1]Ex-Africa 2026'!L182+'[1]Ex-Africa 2026'!L281+'[1]Ex-Africa 2026'!L380</f>
        <v>0</v>
      </c>
      <c r="X82" s="100">
        <f>+'[1]Ex-Africa 2026'!L480+'[1]Ex-Africa 2026'!L579+'[1]Ex-Africa 2026'!L678+'[1]Ex-Africa 2026'!L777</f>
        <v>0</v>
      </c>
      <c r="Y82" s="103">
        <f>+'[1]Ex-Africa 2026'!L877+'[1]Ex-Africa 2026'!L976+'[1]Ex-Africa 2026'!L1075+'[1]Ex-Africa 2026'!L1174</f>
        <v>0</v>
      </c>
    </row>
    <row r="83" spans="1:25" x14ac:dyDescent="0.25">
      <c r="A83" s="225" t="s">
        <v>175</v>
      </c>
      <c r="B83" s="102">
        <f>+'[1]Ex-Africa 2026'!C84+'[1]Ex-Africa 2026'!C183+'[1]Ex-Africa 2026'!C282+'[1]Ex-Africa 2026'!C381</f>
        <v>0</v>
      </c>
      <c r="C83" s="100">
        <f>+'[1]Ex-Africa 2026'!C481+'[1]Ex-Africa 2026'!C580+'[1]Ex-Africa 2026'!C679+'[1]Ex-Africa 2026'!C778</f>
        <v>0</v>
      </c>
      <c r="D83" s="103">
        <f>+'[1]Ex-Africa 2026'!C878+'[1]Ex-Africa 2026'!C977+'[1]Ex-Africa 2026'!C1076+'[1]Ex-Africa 2026'!C1175</f>
        <v>0</v>
      </c>
      <c r="E83" s="102">
        <f>+'[1]Ex-Africa 2026'!D84+'[1]Ex-Africa 2026'!D183+'[1]Ex-Africa 2026'!D282+'[1]Ex-Africa 2026'!D381</f>
        <v>0</v>
      </c>
      <c r="F83" s="100">
        <f>+'[1]Ex-Africa 2026'!D481+'[1]Ex-Africa 2026'!D580+'[1]Ex-Africa 2026'!D679+'[1]Ex-Africa 2026'!D778</f>
        <v>0</v>
      </c>
      <c r="G83" s="103">
        <f>+'[1]Ex-Africa 2026'!D878+'[1]Ex-Africa 2026'!D977+'[1]Ex-Africa 2026'!D1076+'[1]Ex-Africa 2026'!D1175</f>
        <v>0</v>
      </c>
      <c r="H83" s="102">
        <f>+'[1]Ex-Africa 2026'!E84+'[1]Ex-Africa 2026'!E183+'[1]Ex-Africa 2026'!E282+'[1]Ex-Africa 2026'!E381</f>
        <v>0</v>
      </c>
      <c r="I83" s="100">
        <f>+'[1]Ex-Africa 2026'!E481+'[1]Ex-Africa 2026'!E580+'[1]Ex-Africa 2026'!E679+'[1]Ex-Africa 2026'!E778</f>
        <v>0</v>
      </c>
      <c r="J83" s="103">
        <f>+'[1]Ex-Africa 2026'!E878+'[1]Ex-Africa 2026'!E977+'[1]Ex-Africa 2026'!E1076+'[1]Ex-Africa 2026'!E1175</f>
        <v>0</v>
      </c>
      <c r="K83" s="102">
        <f>+'[1]Ex-Africa 2026'!F84+'[1]Ex-Africa 2026'!F183+'[1]Ex-Africa 2026'!F282+'[1]Ex-Africa 2026'!F381</f>
        <v>0</v>
      </c>
      <c r="L83" s="100">
        <f>+'[1]Ex-Africa 2026'!F481+'[1]Ex-Africa 2026'!F580+'[1]Ex-Africa 2026'!F679+'[1]Ex-Africa 2026'!F778</f>
        <v>0</v>
      </c>
      <c r="M83" s="103">
        <f>+'[1]Ex-Africa 2026'!F878+'[1]Ex-Africa 2026'!F977+'[1]Ex-Africa 2026'!F1076+'[1]Ex-Africa 2026'!F1175</f>
        <v>0</v>
      </c>
      <c r="N83" s="151">
        <f>+'[1]Ex-Africa 2026'!H84+'[1]Ex-Africa 2026'!H183+'[1]Ex-Africa 2026'!H282+'[1]Ex-Africa 2026'!H381</f>
        <v>0</v>
      </c>
      <c r="O83" s="102">
        <f>+'[1]Ex-Africa 2026'!H481+'[1]Ex-Africa 2026'!H580+'[1]Ex-Africa 2026'!H679+'[1]Ex-Africa 2026'!H778</f>
        <v>0</v>
      </c>
      <c r="P83" s="103">
        <f>+'[1]Ex-Africa 2026'!H878+'[1]Ex-Africa 2026'!H977+'[1]Ex-Africa 2026'!H1076+'[1]Ex-Africa 2026'!H1175</f>
        <v>0</v>
      </c>
      <c r="Q83" s="102">
        <f>+'[1]Ex-Africa 2026'!I84+'[1]Ex-Africa 2026'!I183+'[1]Ex-Africa 2026'!I282+'[1]Ex-Africa 2026'!I381</f>
        <v>0</v>
      </c>
      <c r="R83" s="103">
        <f>+'[1]Ex-Africa 2026'!I481+'[1]Ex-Africa 2026'!I580+'[1]Ex-Africa 2026'!I679+'[1]Ex-Africa 2026'!I778</f>
        <v>0</v>
      </c>
      <c r="S83" s="151">
        <f>+'[1]Ex-Africa 2026'!I878+'[1]Ex-Africa 2026'!I977+'[1]Ex-Africa 2026'!I1076+'[1]Ex-Africa 2026'!I1175</f>
        <v>0</v>
      </c>
      <c r="T83" s="102">
        <f>+'[1]Ex-Africa 2026'!J84+'[1]Ex-Africa 2026'!J183+'[1]Ex-Africa 2026'!J282+'[1]Ex-Africa 2026'!J381</f>
        <v>0</v>
      </c>
      <c r="U83" s="103">
        <f>+'[1]Ex-Africa 2026'!J481+'[1]Ex-Africa 2026'!J580+'[1]Ex-Africa 2026'!J679+'[1]Ex-Africa 2026'!J778</f>
        <v>0</v>
      </c>
      <c r="V83" s="151">
        <f>+'[1]Ex-Africa 2026'!J878+'[1]Ex-Africa 2026'!J977+'[1]Ex-Africa 2026'!J1076+'[1]Ex-Africa 2026'!J1175</f>
        <v>0</v>
      </c>
      <c r="W83" s="224">
        <f>+'[1]Ex-Africa 2026'!L84+'[1]Ex-Africa 2026'!L183+'[1]Ex-Africa 2026'!L282+'[1]Ex-Africa 2026'!L381</f>
        <v>0</v>
      </c>
      <c r="X83" s="100">
        <f>+'[1]Ex-Africa 2026'!L481+'[1]Ex-Africa 2026'!L580+'[1]Ex-Africa 2026'!L679+'[1]Ex-Africa 2026'!L778</f>
        <v>31500</v>
      </c>
      <c r="Y83" s="103">
        <f>+'[1]Ex-Africa 2026'!L878+'[1]Ex-Africa 2026'!L977+'[1]Ex-Africa 2026'!L1076+'[1]Ex-Africa 2026'!L1175</f>
        <v>0</v>
      </c>
    </row>
    <row r="84" spans="1:25" x14ac:dyDescent="0.25">
      <c r="A84" s="225" t="s">
        <v>176</v>
      </c>
      <c r="B84" s="102">
        <f>+'[1]Ex-Africa 2026'!C85+'[1]Ex-Africa 2026'!C184+'[1]Ex-Africa 2026'!C283+'[1]Ex-Africa 2026'!C382</f>
        <v>0</v>
      </c>
      <c r="C84" s="100">
        <f>+'[1]Ex-Africa 2026'!C482+'[1]Ex-Africa 2026'!C581+'[1]Ex-Africa 2026'!C680+'[1]Ex-Africa 2026'!C779</f>
        <v>0</v>
      </c>
      <c r="D84" s="103">
        <f>+'[1]Ex-Africa 2026'!C879+'[1]Ex-Africa 2026'!C978+'[1]Ex-Africa 2026'!C1077+'[1]Ex-Africa 2026'!C1176</f>
        <v>0</v>
      </c>
      <c r="E84" s="102">
        <f>+'[1]Ex-Africa 2026'!D85+'[1]Ex-Africa 2026'!D184+'[1]Ex-Africa 2026'!D283+'[1]Ex-Africa 2026'!D382</f>
        <v>0</v>
      </c>
      <c r="F84" s="100">
        <f>+'[1]Ex-Africa 2026'!D482+'[1]Ex-Africa 2026'!D581+'[1]Ex-Africa 2026'!D680+'[1]Ex-Africa 2026'!D779</f>
        <v>0</v>
      </c>
      <c r="G84" s="103">
        <f>+'[1]Ex-Africa 2026'!D879+'[1]Ex-Africa 2026'!D978+'[1]Ex-Africa 2026'!D1077+'[1]Ex-Africa 2026'!D1176</f>
        <v>0</v>
      </c>
      <c r="H84" s="102">
        <f>+'[1]Ex-Africa 2026'!E85+'[1]Ex-Africa 2026'!E184+'[1]Ex-Africa 2026'!E283+'[1]Ex-Africa 2026'!E382</f>
        <v>0</v>
      </c>
      <c r="I84" s="100">
        <f>+'[1]Ex-Africa 2026'!E482+'[1]Ex-Africa 2026'!E581+'[1]Ex-Africa 2026'!E680+'[1]Ex-Africa 2026'!E779</f>
        <v>0</v>
      </c>
      <c r="J84" s="103">
        <f>+'[1]Ex-Africa 2026'!E879+'[1]Ex-Africa 2026'!E978+'[1]Ex-Africa 2026'!E1077+'[1]Ex-Africa 2026'!E1176</f>
        <v>0</v>
      </c>
      <c r="K84" s="102">
        <f>+'[1]Ex-Africa 2026'!F85+'[1]Ex-Africa 2026'!F184+'[1]Ex-Africa 2026'!F283+'[1]Ex-Africa 2026'!F382</f>
        <v>0</v>
      </c>
      <c r="L84" s="100">
        <f>+'[1]Ex-Africa 2026'!F482+'[1]Ex-Africa 2026'!F581+'[1]Ex-Africa 2026'!F680+'[1]Ex-Africa 2026'!F779</f>
        <v>0</v>
      </c>
      <c r="M84" s="103">
        <f>+'[1]Ex-Africa 2026'!F879+'[1]Ex-Africa 2026'!F978+'[1]Ex-Africa 2026'!F1077+'[1]Ex-Africa 2026'!F1176</f>
        <v>0</v>
      </c>
      <c r="N84" s="151">
        <f>+'[1]Ex-Africa 2026'!H85+'[1]Ex-Africa 2026'!H184+'[1]Ex-Africa 2026'!H283+'[1]Ex-Africa 2026'!H382</f>
        <v>0</v>
      </c>
      <c r="O84" s="102">
        <f>+'[1]Ex-Africa 2026'!H482+'[1]Ex-Africa 2026'!H581+'[1]Ex-Africa 2026'!H680+'[1]Ex-Africa 2026'!H779</f>
        <v>0</v>
      </c>
      <c r="P84" s="103">
        <f>+'[1]Ex-Africa 2026'!H879+'[1]Ex-Africa 2026'!H978+'[1]Ex-Africa 2026'!H1077+'[1]Ex-Africa 2026'!H1176</f>
        <v>0</v>
      </c>
      <c r="Q84" s="102">
        <f>+'[1]Ex-Africa 2026'!I85+'[1]Ex-Africa 2026'!I184+'[1]Ex-Africa 2026'!I283+'[1]Ex-Africa 2026'!I382</f>
        <v>0</v>
      </c>
      <c r="R84" s="103">
        <f>+'[1]Ex-Africa 2026'!I482+'[1]Ex-Africa 2026'!I581+'[1]Ex-Africa 2026'!I680+'[1]Ex-Africa 2026'!I779</f>
        <v>0</v>
      </c>
      <c r="S84" s="151">
        <f>+'[1]Ex-Africa 2026'!I879+'[1]Ex-Africa 2026'!I978+'[1]Ex-Africa 2026'!I1077+'[1]Ex-Africa 2026'!I1176</f>
        <v>0</v>
      </c>
      <c r="T84" s="102">
        <f>+'[1]Ex-Africa 2026'!J85+'[1]Ex-Africa 2026'!J184+'[1]Ex-Africa 2026'!J283+'[1]Ex-Africa 2026'!J382</f>
        <v>0</v>
      </c>
      <c r="U84" s="103">
        <f>+'[1]Ex-Africa 2026'!J482+'[1]Ex-Africa 2026'!J581+'[1]Ex-Africa 2026'!J680+'[1]Ex-Africa 2026'!J779</f>
        <v>0</v>
      </c>
      <c r="V84" s="151">
        <f>+'[1]Ex-Africa 2026'!J879+'[1]Ex-Africa 2026'!J978+'[1]Ex-Africa 2026'!J1077+'[1]Ex-Africa 2026'!J1176</f>
        <v>0</v>
      </c>
      <c r="W84" s="224">
        <f>+'[1]Ex-Africa 2026'!L85+'[1]Ex-Africa 2026'!L184+'[1]Ex-Africa 2026'!L283+'[1]Ex-Africa 2026'!L382</f>
        <v>0</v>
      </c>
      <c r="X84" s="100">
        <f>+'[1]Ex-Africa 2026'!L482+'[1]Ex-Africa 2026'!L581+'[1]Ex-Africa 2026'!L680+'[1]Ex-Africa 2026'!L779</f>
        <v>0</v>
      </c>
      <c r="Y84" s="103">
        <f>+'[1]Ex-Africa 2026'!L879+'[1]Ex-Africa 2026'!L978+'[1]Ex-Africa 2026'!L1077+'[1]Ex-Africa 2026'!L1176</f>
        <v>0</v>
      </c>
    </row>
    <row r="85" spans="1:25" x14ac:dyDescent="0.25">
      <c r="A85" s="225" t="s">
        <v>177</v>
      </c>
      <c r="B85" s="102">
        <f>+'[1]Ex-Africa 2026'!C86+'[1]Ex-Africa 2026'!C185+'[1]Ex-Africa 2026'!C284+'[1]Ex-Africa 2026'!C383</f>
        <v>0</v>
      </c>
      <c r="C85" s="100">
        <f>+'[1]Ex-Africa 2026'!C483+'[1]Ex-Africa 2026'!C582+'[1]Ex-Africa 2026'!C681+'[1]Ex-Africa 2026'!C780</f>
        <v>0</v>
      </c>
      <c r="D85" s="103">
        <f>+'[1]Ex-Africa 2026'!C880+'[1]Ex-Africa 2026'!C979+'[1]Ex-Africa 2026'!C1078+'[1]Ex-Africa 2026'!C1177</f>
        <v>0</v>
      </c>
      <c r="E85" s="102">
        <f>+'[1]Ex-Africa 2026'!D86+'[1]Ex-Africa 2026'!D185+'[1]Ex-Africa 2026'!D284+'[1]Ex-Africa 2026'!D383</f>
        <v>0</v>
      </c>
      <c r="F85" s="100">
        <f>+'[1]Ex-Africa 2026'!D483+'[1]Ex-Africa 2026'!D582+'[1]Ex-Africa 2026'!D681+'[1]Ex-Africa 2026'!D780</f>
        <v>0</v>
      </c>
      <c r="G85" s="103">
        <f>+'[1]Ex-Africa 2026'!D880+'[1]Ex-Africa 2026'!D979+'[1]Ex-Africa 2026'!D1078+'[1]Ex-Africa 2026'!D1177</f>
        <v>0</v>
      </c>
      <c r="H85" s="102">
        <f>+'[1]Ex-Africa 2026'!E86+'[1]Ex-Africa 2026'!E185+'[1]Ex-Africa 2026'!E284+'[1]Ex-Africa 2026'!E383</f>
        <v>0</v>
      </c>
      <c r="I85" s="100">
        <f>+'[1]Ex-Africa 2026'!E483+'[1]Ex-Africa 2026'!E582+'[1]Ex-Africa 2026'!E681+'[1]Ex-Africa 2026'!E780</f>
        <v>0</v>
      </c>
      <c r="J85" s="103">
        <f>+'[1]Ex-Africa 2026'!E880+'[1]Ex-Africa 2026'!E979+'[1]Ex-Africa 2026'!E1078+'[1]Ex-Africa 2026'!E1177</f>
        <v>0</v>
      </c>
      <c r="K85" s="102">
        <f>+'[1]Ex-Africa 2026'!F86+'[1]Ex-Africa 2026'!F185+'[1]Ex-Africa 2026'!F284+'[1]Ex-Africa 2026'!F383</f>
        <v>0</v>
      </c>
      <c r="L85" s="100">
        <f>+'[1]Ex-Africa 2026'!F483+'[1]Ex-Africa 2026'!F582+'[1]Ex-Africa 2026'!F681+'[1]Ex-Africa 2026'!F780</f>
        <v>0</v>
      </c>
      <c r="M85" s="103">
        <f>+'[1]Ex-Africa 2026'!F880+'[1]Ex-Africa 2026'!F979+'[1]Ex-Africa 2026'!F1078+'[1]Ex-Africa 2026'!F1177</f>
        <v>0</v>
      </c>
      <c r="N85" s="151">
        <f>+'[1]Ex-Africa 2026'!H86+'[1]Ex-Africa 2026'!H185+'[1]Ex-Africa 2026'!H284+'[1]Ex-Africa 2026'!H383</f>
        <v>0</v>
      </c>
      <c r="O85" s="102">
        <f>+'[1]Ex-Africa 2026'!H483+'[1]Ex-Africa 2026'!H582+'[1]Ex-Africa 2026'!H681+'[1]Ex-Africa 2026'!H780</f>
        <v>0</v>
      </c>
      <c r="P85" s="103">
        <f>+'[1]Ex-Africa 2026'!H880+'[1]Ex-Africa 2026'!H979+'[1]Ex-Africa 2026'!H1078+'[1]Ex-Africa 2026'!H1177</f>
        <v>0</v>
      </c>
      <c r="Q85" s="102">
        <f>+'[1]Ex-Africa 2026'!I86+'[1]Ex-Africa 2026'!I185+'[1]Ex-Africa 2026'!I284+'[1]Ex-Africa 2026'!I383</f>
        <v>0</v>
      </c>
      <c r="R85" s="103">
        <f>+'[1]Ex-Africa 2026'!I483+'[1]Ex-Africa 2026'!I582+'[1]Ex-Africa 2026'!I681+'[1]Ex-Africa 2026'!I780</f>
        <v>0</v>
      </c>
      <c r="S85" s="151">
        <f>+'[1]Ex-Africa 2026'!I880+'[1]Ex-Africa 2026'!I979+'[1]Ex-Africa 2026'!I1078+'[1]Ex-Africa 2026'!I1177</f>
        <v>0</v>
      </c>
      <c r="T85" s="102">
        <f>+'[1]Ex-Africa 2026'!J86+'[1]Ex-Africa 2026'!J185+'[1]Ex-Africa 2026'!J284+'[1]Ex-Africa 2026'!J383</f>
        <v>0</v>
      </c>
      <c r="U85" s="103">
        <f>+'[1]Ex-Africa 2026'!J483+'[1]Ex-Africa 2026'!J582+'[1]Ex-Africa 2026'!J681+'[1]Ex-Africa 2026'!J780</f>
        <v>0</v>
      </c>
      <c r="V85" s="151">
        <f>+'[1]Ex-Africa 2026'!J880+'[1]Ex-Africa 2026'!J979+'[1]Ex-Africa 2026'!J1078+'[1]Ex-Africa 2026'!J1177</f>
        <v>0</v>
      </c>
      <c r="W85" s="224">
        <f>+'[1]Ex-Africa 2026'!L86+'[1]Ex-Africa 2026'!L185+'[1]Ex-Africa 2026'!L284+'[1]Ex-Africa 2026'!L383</f>
        <v>0</v>
      </c>
      <c r="X85" s="100">
        <f>+'[1]Ex-Africa 2026'!L483+'[1]Ex-Africa 2026'!L582+'[1]Ex-Africa 2026'!L681+'[1]Ex-Africa 2026'!L780</f>
        <v>0</v>
      </c>
      <c r="Y85" s="103">
        <f>+'[1]Ex-Africa 2026'!L880+'[1]Ex-Africa 2026'!L979+'[1]Ex-Africa 2026'!L1078+'[1]Ex-Africa 2026'!L1177</f>
        <v>0</v>
      </c>
    </row>
    <row r="86" spans="1:25" x14ac:dyDescent="0.25">
      <c r="A86" s="225" t="s">
        <v>178</v>
      </c>
      <c r="B86" s="102">
        <f>+'[1]Ex-Africa 2026'!C87+'[1]Ex-Africa 2026'!C186+'[1]Ex-Africa 2026'!C285+'[1]Ex-Africa 2026'!C384</f>
        <v>0</v>
      </c>
      <c r="C86" s="100">
        <f>+'[1]Ex-Africa 2026'!C484+'[1]Ex-Africa 2026'!C583+'[1]Ex-Africa 2026'!C682+'[1]Ex-Africa 2026'!C781</f>
        <v>0</v>
      </c>
      <c r="D86" s="103">
        <f>+'[1]Ex-Africa 2026'!C881+'[1]Ex-Africa 2026'!C980+'[1]Ex-Africa 2026'!C1079+'[1]Ex-Africa 2026'!C1178</f>
        <v>0</v>
      </c>
      <c r="E86" s="102">
        <f>+'[1]Ex-Africa 2026'!D87+'[1]Ex-Africa 2026'!D186+'[1]Ex-Africa 2026'!D285+'[1]Ex-Africa 2026'!D384</f>
        <v>0</v>
      </c>
      <c r="F86" s="100">
        <f>+'[1]Ex-Africa 2026'!D484+'[1]Ex-Africa 2026'!D583+'[1]Ex-Africa 2026'!D682+'[1]Ex-Africa 2026'!D781</f>
        <v>0</v>
      </c>
      <c r="G86" s="103">
        <f>+'[1]Ex-Africa 2026'!D881+'[1]Ex-Africa 2026'!D980+'[1]Ex-Africa 2026'!D1079+'[1]Ex-Africa 2026'!D1178</f>
        <v>0</v>
      </c>
      <c r="H86" s="102">
        <f>+'[1]Ex-Africa 2026'!E87+'[1]Ex-Africa 2026'!E186+'[1]Ex-Africa 2026'!E285+'[1]Ex-Africa 2026'!E384</f>
        <v>0</v>
      </c>
      <c r="I86" s="100">
        <f>+'[1]Ex-Africa 2026'!E484+'[1]Ex-Africa 2026'!E583+'[1]Ex-Africa 2026'!E682+'[1]Ex-Africa 2026'!E781</f>
        <v>0</v>
      </c>
      <c r="J86" s="103">
        <f>+'[1]Ex-Africa 2026'!E881+'[1]Ex-Africa 2026'!E980+'[1]Ex-Africa 2026'!E1079+'[1]Ex-Africa 2026'!E1178</f>
        <v>0</v>
      </c>
      <c r="K86" s="102">
        <f>+'[1]Ex-Africa 2026'!F87+'[1]Ex-Africa 2026'!F186+'[1]Ex-Africa 2026'!F285+'[1]Ex-Africa 2026'!F384</f>
        <v>0</v>
      </c>
      <c r="L86" s="100">
        <f>+'[1]Ex-Africa 2026'!F484+'[1]Ex-Africa 2026'!F583+'[1]Ex-Africa 2026'!F682+'[1]Ex-Africa 2026'!F781</f>
        <v>0</v>
      </c>
      <c r="M86" s="103">
        <f>+'[1]Ex-Africa 2026'!F881+'[1]Ex-Africa 2026'!F980+'[1]Ex-Africa 2026'!F1079+'[1]Ex-Africa 2026'!F1178</f>
        <v>0</v>
      </c>
      <c r="N86" s="151">
        <f>+'[1]Ex-Africa 2026'!H87+'[1]Ex-Africa 2026'!H186+'[1]Ex-Africa 2026'!H285+'[1]Ex-Africa 2026'!H384</f>
        <v>0</v>
      </c>
      <c r="O86" s="102">
        <f>+'[1]Ex-Africa 2026'!H484+'[1]Ex-Africa 2026'!H583+'[1]Ex-Africa 2026'!H682+'[1]Ex-Africa 2026'!H781</f>
        <v>0</v>
      </c>
      <c r="P86" s="103">
        <f>+'[1]Ex-Africa 2026'!H881+'[1]Ex-Africa 2026'!H980+'[1]Ex-Africa 2026'!H1079+'[1]Ex-Africa 2026'!H1178</f>
        <v>0</v>
      </c>
      <c r="Q86" s="102">
        <f>+'[1]Ex-Africa 2026'!I87+'[1]Ex-Africa 2026'!I186+'[1]Ex-Africa 2026'!I285+'[1]Ex-Africa 2026'!I384</f>
        <v>0</v>
      </c>
      <c r="R86" s="103">
        <f>+'[1]Ex-Africa 2026'!I484+'[1]Ex-Africa 2026'!I583+'[1]Ex-Africa 2026'!I682+'[1]Ex-Africa 2026'!I781</f>
        <v>0</v>
      </c>
      <c r="S86" s="151">
        <f>+'[1]Ex-Africa 2026'!I881+'[1]Ex-Africa 2026'!I980+'[1]Ex-Africa 2026'!I1079+'[1]Ex-Africa 2026'!I1178</f>
        <v>0</v>
      </c>
      <c r="T86" s="102">
        <f>+'[1]Ex-Africa 2026'!J87+'[1]Ex-Africa 2026'!J186+'[1]Ex-Africa 2026'!J285+'[1]Ex-Africa 2026'!J384</f>
        <v>0</v>
      </c>
      <c r="U86" s="103">
        <f>+'[1]Ex-Africa 2026'!J484+'[1]Ex-Africa 2026'!J583+'[1]Ex-Africa 2026'!J682+'[1]Ex-Africa 2026'!J781</f>
        <v>0</v>
      </c>
      <c r="V86" s="151">
        <f>+'[1]Ex-Africa 2026'!J881+'[1]Ex-Africa 2026'!J980+'[1]Ex-Africa 2026'!J1079+'[1]Ex-Africa 2026'!J1178</f>
        <v>0</v>
      </c>
      <c r="W86" s="224">
        <f>+'[1]Ex-Africa 2026'!L87+'[1]Ex-Africa 2026'!L186+'[1]Ex-Africa 2026'!L285+'[1]Ex-Africa 2026'!L384</f>
        <v>3300</v>
      </c>
      <c r="X86" s="100">
        <f>+'[1]Ex-Africa 2026'!L484+'[1]Ex-Africa 2026'!L583+'[1]Ex-Africa 2026'!L682+'[1]Ex-Africa 2026'!L781</f>
        <v>0</v>
      </c>
      <c r="Y86" s="103">
        <f>+'[1]Ex-Africa 2026'!L881+'[1]Ex-Africa 2026'!L980+'[1]Ex-Africa 2026'!L1079+'[1]Ex-Africa 2026'!L1178</f>
        <v>0</v>
      </c>
    </row>
    <row r="87" spans="1:25" x14ac:dyDescent="0.25">
      <c r="A87" s="225" t="s">
        <v>179</v>
      </c>
      <c r="B87" s="102">
        <f>+'[1]Ex-Africa 2026'!C88+'[1]Ex-Africa 2026'!C187+'[1]Ex-Africa 2026'!C286+'[1]Ex-Africa 2026'!C385</f>
        <v>0</v>
      </c>
      <c r="C87" s="100">
        <f>+'[1]Ex-Africa 2026'!C485+'[1]Ex-Africa 2026'!C584+'[1]Ex-Africa 2026'!C683+'[1]Ex-Africa 2026'!C782</f>
        <v>0</v>
      </c>
      <c r="D87" s="103">
        <f>+'[1]Ex-Africa 2026'!C882+'[1]Ex-Africa 2026'!C981+'[1]Ex-Africa 2026'!C1080+'[1]Ex-Africa 2026'!C1179</f>
        <v>0</v>
      </c>
      <c r="E87" s="102">
        <f>+'[1]Ex-Africa 2026'!D88+'[1]Ex-Africa 2026'!D187+'[1]Ex-Africa 2026'!D286+'[1]Ex-Africa 2026'!D385</f>
        <v>0</v>
      </c>
      <c r="F87" s="100">
        <f>+'[1]Ex-Africa 2026'!D485+'[1]Ex-Africa 2026'!D584+'[1]Ex-Africa 2026'!D683+'[1]Ex-Africa 2026'!D782</f>
        <v>0</v>
      </c>
      <c r="G87" s="103">
        <f>+'[1]Ex-Africa 2026'!D882+'[1]Ex-Africa 2026'!D981+'[1]Ex-Africa 2026'!D1080+'[1]Ex-Africa 2026'!D1179</f>
        <v>0</v>
      </c>
      <c r="H87" s="102">
        <f>+'[1]Ex-Africa 2026'!E88+'[1]Ex-Africa 2026'!E187+'[1]Ex-Africa 2026'!E286+'[1]Ex-Africa 2026'!E385</f>
        <v>0</v>
      </c>
      <c r="I87" s="100">
        <f>+'[1]Ex-Africa 2026'!E485+'[1]Ex-Africa 2026'!E584+'[1]Ex-Africa 2026'!E683+'[1]Ex-Africa 2026'!E782</f>
        <v>0</v>
      </c>
      <c r="J87" s="103">
        <f>+'[1]Ex-Africa 2026'!E882+'[1]Ex-Africa 2026'!E981+'[1]Ex-Africa 2026'!E1080+'[1]Ex-Africa 2026'!E1179</f>
        <v>0</v>
      </c>
      <c r="K87" s="102">
        <f>+'[1]Ex-Africa 2026'!F88+'[1]Ex-Africa 2026'!F187+'[1]Ex-Africa 2026'!F286+'[1]Ex-Africa 2026'!F385</f>
        <v>0</v>
      </c>
      <c r="L87" s="100">
        <f>+'[1]Ex-Africa 2026'!F485+'[1]Ex-Africa 2026'!F584+'[1]Ex-Africa 2026'!F683+'[1]Ex-Africa 2026'!F782</f>
        <v>0</v>
      </c>
      <c r="M87" s="103">
        <f>+'[1]Ex-Africa 2026'!F882+'[1]Ex-Africa 2026'!F981+'[1]Ex-Africa 2026'!F1080+'[1]Ex-Africa 2026'!F1179</f>
        <v>0</v>
      </c>
      <c r="N87" s="151">
        <f>+'[1]Ex-Africa 2026'!H88+'[1]Ex-Africa 2026'!H187+'[1]Ex-Africa 2026'!H286+'[1]Ex-Africa 2026'!H385</f>
        <v>0</v>
      </c>
      <c r="O87" s="102">
        <f>+'[1]Ex-Africa 2026'!H485+'[1]Ex-Africa 2026'!H584+'[1]Ex-Africa 2026'!H683+'[1]Ex-Africa 2026'!H782</f>
        <v>0</v>
      </c>
      <c r="P87" s="103">
        <f>+'[1]Ex-Africa 2026'!H882+'[1]Ex-Africa 2026'!H981+'[1]Ex-Africa 2026'!H1080+'[1]Ex-Africa 2026'!H1179</f>
        <v>0</v>
      </c>
      <c r="Q87" s="102">
        <f>+'[1]Ex-Africa 2026'!I88+'[1]Ex-Africa 2026'!I187+'[1]Ex-Africa 2026'!I286+'[1]Ex-Africa 2026'!I385</f>
        <v>0</v>
      </c>
      <c r="R87" s="103">
        <f>+'[1]Ex-Africa 2026'!I485+'[1]Ex-Africa 2026'!I584+'[1]Ex-Africa 2026'!I683+'[1]Ex-Africa 2026'!I782</f>
        <v>0</v>
      </c>
      <c r="S87" s="151">
        <f>+'[1]Ex-Africa 2026'!I882+'[1]Ex-Africa 2026'!I981+'[1]Ex-Africa 2026'!I1080+'[1]Ex-Africa 2026'!I1179</f>
        <v>0</v>
      </c>
      <c r="T87" s="102">
        <f>+'[1]Ex-Africa 2026'!J88+'[1]Ex-Africa 2026'!J187+'[1]Ex-Africa 2026'!J286+'[1]Ex-Africa 2026'!J385</f>
        <v>0</v>
      </c>
      <c r="U87" s="103">
        <f>+'[1]Ex-Africa 2026'!J485+'[1]Ex-Africa 2026'!J584+'[1]Ex-Africa 2026'!J683+'[1]Ex-Africa 2026'!J782</f>
        <v>0</v>
      </c>
      <c r="V87" s="151">
        <f>+'[1]Ex-Africa 2026'!J882+'[1]Ex-Africa 2026'!J981+'[1]Ex-Africa 2026'!J1080+'[1]Ex-Africa 2026'!J1179</f>
        <v>0</v>
      </c>
      <c r="W87" s="224">
        <f>+'[1]Ex-Africa 2026'!L88+'[1]Ex-Africa 2026'!L187+'[1]Ex-Africa 2026'!L286+'[1]Ex-Africa 2026'!L385</f>
        <v>0</v>
      </c>
      <c r="X87" s="100">
        <f>+'[1]Ex-Africa 2026'!L485+'[1]Ex-Africa 2026'!L584+'[1]Ex-Africa 2026'!L683+'[1]Ex-Africa 2026'!L782</f>
        <v>0</v>
      </c>
      <c r="Y87" s="103">
        <f>+'[1]Ex-Africa 2026'!L882+'[1]Ex-Africa 2026'!L981+'[1]Ex-Africa 2026'!L1080+'[1]Ex-Africa 2026'!L1179</f>
        <v>0</v>
      </c>
    </row>
    <row r="88" spans="1:25" x14ac:dyDescent="0.25">
      <c r="A88" s="225" t="s">
        <v>203</v>
      </c>
      <c r="B88" s="102">
        <f>+'[1]Ex-Africa 2026'!C89+'[1]Ex-Africa 2026'!C188+'[1]Ex-Africa 2026'!C287+'[1]Ex-Africa 2026'!C386</f>
        <v>0</v>
      </c>
      <c r="C88" s="100">
        <f>+'[1]Ex-Africa 2026'!C486+'[1]Ex-Africa 2026'!C585+'[1]Ex-Africa 2026'!C684+'[1]Ex-Africa 2026'!C783</f>
        <v>0</v>
      </c>
      <c r="D88" s="103">
        <f>+'[1]Ex-Africa 2026'!C883+'[1]Ex-Africa 2026'!C982+'[1]Ex-Africa 2026'!C1081+'[1]Ex-Africa 2026'!C1180</f>
        <v>0</v>
      </c>
      <c r="E88" s="102">
        <f>+'[1]Ex-Africa 2026'!D89+'[1]Ex-Africa 2026'!D188+'[1]Ex-Africa 2026'!D287+'[1]Ex-Africa 2026'!D386</f>
        <v>0</v>
      </c>
      <c r="F88" s="100">
        <f>+'[1]Ex-Africa 2026'!D486+'[1]Ex-Africa 2026'!D585+'[1]Ex-Africa 2026'!D684+'[1]Ex-Africa 2026'!D783</f>
        <v>0</v>
      </c>
      <c r="G88" s="103">
        <f>+'[1]Ex-Africa 2026'!D883+'[1]Ex-Africa 2026'!D982+'[1]Ex-Africa 2026'!D1081+'[1]Ex-Africa 2026'!D1180</f>
        <v>0</v>
      </c>
      <c r="H88" s="102">
        <f>+'[1]Ex-Africa 2026'!E89+'[1]Ex-Africa 2026'!E188+'[1]Ex-Africa 2026'!E287+'[1]Ex-Africa 2026'!E386</f>
        <v>0</v>
      </c>
      <c r="I88" s="100">
        <f>+'[1]Ex-Africa 2026'!E486+'[1]Ex-Africa 2026'!E585+'[1]Ex-Africa 2026'!E684+'[1]Ex-Africa 2026'!E783</f>
        <v>0</v>
      </c>
      <c r="J88" s="103">
        <f>+'[1]Ex-Africa 2026'!E883+'[1]Ex-Africa 2026'!E982+'[1]Ex-Africa 2026'!E1081+'[1]Ex-Africa 2026'!E1180</f>
        <v>0</v>
      </c>
      <c r="K88" s="102">
        <f>+'[1]Ex-Africa 2026'!F89+'[1]Ex-Africa 2026'!F188+'[1]Ex-Africa 2026'!F287+'[1]Ex-Africa 2026'!F386</f>
        <v>0</v>
      </c>
      <c r="L88" s="100">
        <f>+'[1]Ex-Africa 2026'!F486+'[1]Ex-Africa 2026'!F585+'[1]Ex-Africa 2026'!F684+'[1]Ex-Africa 2026'!F783</f>
        <v>0</v>
      </c>
      <c r="M88" s="103">
        <f>+'[1]Ex-Africa 2026'!F883+'[1]Ex-Africa 2026'!F982+'[1]Ex-Africa 2026'!F1081+'[1]Ex-Africa 2026'!F1180</f>
        <v>0</v>
      </c>
      <c r="N88" s="151">
        <f>+'[1]Ex-Africa 2026'!H89+'[1]Ex-Africa 2026'!H188+'[1]Ex-Africa 2026'!H287+'[1]Ex-Africa 2026'!H386</f>
        <v>0</v>
      </c>
      <c r="O88" s="102">
        <f>+'[1]Ex-Africa 2026'!H486+'[1]Ex-Africa 2026'!H585+'[1]Ex-Africa 2026'!H684+'[1]Ex-Africa 2026'!H783</f>
        <v>0</v>
      </c>
      <c r="P88" s="103">
        <f>+'[1]Ex-Africa 2026'!H883+'[1]Ex-Africa 2026'!H982+'[1]Ex-Africa 2026'!H1081+'[1]Ex-Africa 2026'!H1180</f>
        <v>0</v>
      </c>
      <c r="Q88" s="102">
        <f>+'[1]Ex-Africa 2026'!I89+'[1]Ex-Africa 2026'!I188+'[1]Ex-Africa 2026'!I287+'[1]Ex-Africa 2026'!I386</f>
        <v>0</v>
      </c>
      <c r="R88" s="103">
        <f>+'[1]Ex-Africa 2026'!I486+'[1]Ex-Africa 2026'!I585+'[1]Ex-Africa 2026'!I684+'[1]Ex-Africa 2026'!I783</f>
        <v>120000</v>
      </c>
      <c r="S88" s="151">
        <f>+'[1]Ex-Africa 2026'!I883+'[1]Ex-Africa 2026'!I982+'[1]Ex-Africa 2026'!I1081+'[1]Ex-Africa 2026'!I1180</f>
        <v>80000</v>
      </c>
      <c r="T88" s="102">
        <f>+'[1]Ex-Africa 2026'!J89+'[1]Ex-Africa 2026'!J188+'[1]Ex-Africa 2026'!J287+'[1]Ex-Africa 2026'!J386</f>
        <v>0</v>
      </c>
      <c r="U88" s="103">
        <f>+'[1]Ex-Africa 2026'!J486+'[1]Ex-Africa 2026'!J585+'[1]Ex-Africa 2026'!J684+'[1]Ex-Africa 2026'!J783</f>
        <v>0</v>
      </c>
      <c r="V88" s="151">
        <f>+'[1]Ex-Africa 2026'!J883+'[1]Ex-Africa 2026'!J982+'[1]Ex-Africa 2026'!J1081+'[1]Ex-Africa 2026'!J1180</f>
        <v>0</v>
      </c>
      <c r="W88" s="224">
        <f>+'[1]Ex-Africa 2026'!L89+'[1]Ex-Africa 2026'!L188+'[1]Ex-Africa 2026'!L287+'[1]Ex-Africa 2026'!L386</f>
        <v>0</v>
      </c>
      <c r="X88" s="100">
        <f>+'[1]Ex-Africa 2026'!L486+'[1]Ex-Africa 2026'!L585+'[1]Ex-Africa 2026'!L684+'[1]Ex-Africa 2026'!L783</f>
        <v>0</v>
      </c>
      <c r="Y88" s="103">
        <f>+'[1]Ex-Africa 2026'!L883+'[1]Ex-Africa 2026'!L982+'[1]Ex-Africa 2026'!L1081+'[1]Ex-Africa 2026'!L1180</f>
        <v>20000</v>
      </c>
    </row>
    <row r="89" spans="1:25" x14ac:dyDescent="0.25">
      <c r="A89" s="225" t="s">
        <v>204</v>
      </c>
      <c r="B89" s="102">
        <f>+'[1]Ex-Africa 2026'!C90+'[1]Ex-Africa 2026'!C189+'[1]Ex-Africa 2026'!C288+'[1]Ex-Africa 2026'!C387</f>
        <v>0</v>
      </c>
      <c r="C89" s="100">
        <f>+'[1]Ex-Africa 2026'!C487+'[1]Ex-Africa 2026'!C586+'[1]Ex-Africa 2026'!C685+'[1]Ex-Africa 2026'!C784</f>
        <v>0</v>
      </c>
      <c r="D89" s="103">
        <f>+'[1]Ex-Africa 2026'!C884+'[1]Ex-Africa 2026'!C983+'[1]Ex-Africa 2026'!C1082+'[1]Ex-Africa 2026'!C1181</f>
        <v>0</v>
      </c>
      <c r="E89" s="102">
        <f>+'[1]Ex-Africa 2026'!D90+'[1]Ex-Africa 2026'!D189+'[1]Ex-Africa 2026'!D288+'[1]Ex-Africa 2026'!D387</f>
        <v>0</v>
      </c>
      <c r="F89" s="100">
        <f>+'[1]Ex-Africa 2026'!D487+'[1]Ex-Africa 2026'!D586+'[1]Ex-Africa 2026'!D685+'[1]Ex-Africa 2026'!D784</f>
        <v>0</v>
      </c>
      <c r="G89" s="103">
        <f>+'[1]Ex-Africa 2026'!D884+'[1]Ex-Africa 2026'!D983+'[1]Ex-Africa 2026'!D1082+'[1]Ex-Africa 2026'!D1181</f>
        <v>0</v>
      </c>
      <c r="H89" s="102">
        <f>+'[1]Ex-Africa 2026'!E90+'[1]Ex-Africa 2026'!E189+'[1]Ex-Africa 2026'!E288+'[1]Ex-Africa 2026'!E387</f>
        <v>0</v>
      </c>
      <c r="I89" s="100">
        <f>+'[1]Ex-Africa 2026'!E487+'[1]Ex-Africa 2026'!E586+'[1]Ex-Africa 2026'!E685+'[1]Ex-Africa 2026'!E784</f>
        <v>0</v>
      </c>
      <c r="J89" s="103">
        <f>+'[1]Ex-Africa 2026'!E884+'[1]Ex-Africa 2026'!E983+'[1]Ex-Africa 2026'!E1082+'[1]Ex-Africa 2026'!E1181</f>
        <v>0</v>
      </c>
      <c r="K89" s="102">
        <f>+'[1]Ex-Africa 2026'!F90+'[1]Ex-Africa 2026'!F189+'[1]Ex-Africa 2026'!F288+'[1]Ex-Africa 2026'!F387</f>
        <v>0</v>
      </c>
      <c r="L89" s="100">
        <f>+'[1]Ex-Africa 2026'!F487+'[1]Ex-Africa 2026'!F586+'[1]Ex-Africa 2026'!F685+'[1]Ex-Africa 2026'!F784</f>
        <v>0</v>
      </c>
      <c r="M89" s="103">
        <f>+'[1]Ex-Africa 2026'!F884+'[1]Ex-Africa 2026'!F983+'[1]Ex-Africa 2026'!F1082+'[1]Ex-Africa 2026'!F1181</f>
        <v>0</v>
      </c>
      <c r="N89" s="151">
        <f>+'[1]Ex-Africa 2026'!H90+'[1]Ex-Africa 2026'!H189+'[1]Ex-Africa 2026'!H288+'[1]Ex-Africa 2026'!H387</f>
        <v>0</v>
      </c>
      <c r="O89" s="102">
        <f>+'[1]Ex-Africa 2026'!H487+'[1]Ex-Africa 2026'!H586+'[1]Ex-Africa 2026'!H685+'[1]Ex-Africa 2026'!H784</f>
        <v>0</v>
      </c>
      <c r="P89" s="103">
        <f>+'[1]Ex-Africa 2026'!H884+'[1]Ex-Africa 2026'!H983+'[1]Ex-Africa 2026'!H1082+'[1]Ex-Africa 2026'!H1181</f>
        <v>0</v>
      </c>
      <c r="Q89" s="102">
        <f>+'[1]Ex-Africa 2026'!I90+'[1]Ex-Africa 2026'!I189+'[1]Ex-Africa 2026'!I288+'[1]Ex-Africa 2026'!I387</f>
        <v>0</v>
      </c>
      <c r="R89" s="103">
        <f>+'[1]Ex-Africa 2026'!I487+'[1]Ex-Africa 2026'!I586+'[1]Ex-Africa 2026'!I685+'[1]Ex-Africa 2026'!I784</f>
        <v>0</v>
      </c>
      <c r="S89" s="151">
        <f>+'[1]Ex-Africa 2026'!I884+'[1]Ex-Africa 2026'!I983+'[1]Ex-Africa 2026'!I1082+'[1]Ex-Africa 2026'!I1181</f>
        <v>0</v>
      </c>
      <c r="T89" s="102">
        <f>+'[1]Ex-Africa 2026'!J90+'[1]Ex-Africa 2026'!J189+'[1]Ex-Africa 2026'!J288+'[1]Ex-Africa 2026'!J387</f>
        <v>0</v>
      </c>
      <c r="U89" s="103">
        <f>+'[1]Ex-Africa 2026'!J487+'[1]Ex-Africa 2026'!J586+'[1]Ex-Africa 2026'!J685+'[1]Ex-Africa 2026'!J784</f>
        <v>0</v>
      </c>
      <c r="V89" s="151">
        <f>+'[1]Ex-Africa 2026'!J884+'[1]Ex-Africa 2026'!J983+'[1]Ex-Africa 2026'!J1082+'[1]Ex-Africa 2026'!J1181</f>
        <v>0</v>
      </c>
      <c r="W89" s="224">
        <f>+'[1]Ex-Africa 2026'!L90+'[1]Ex-Africa 2026'!L189+'[1]Ex-Africa 2026'!L288+'[1]Ex-Africa 2026'!L387</f>
        <v>0</v>
      </c>
      <c r="X89" s="100">
        <f>+'[1]Ex-Africa 2026'!L487+'[1]Ex-Africa 2026'!L586+'[1]Ex-Africa 2026'!L685+'[1]Ex-Africa 2026'!L784</f>
        <v>0</v>
      </c>
      <c r="Y89" s="103">
        <f>+'[1]Ex-Africa 2026'!L884+'[1]Ex-Africa 2026'!L983+'[1]Ex-Africa 2026'!L1082+'[1]Ex-Africa 2026'!L1181</f>
        <v>0</v>
      </c>
    </row>
    <row r="90" spans="1:25" x14ac:dyDescent="0.25">
      <c r="A90" s="225" t="s">
        <v>182</v>
      </c>
      <c r="B90" s="102">
        <f>+'[1]Ex-Africa 2026'!C91+'[1]Ex-Africa 2026'!C190+'[1]Ex-Africa 2026'!C289+'[1]Ex-Africa 2026'!C388</f>
        <v>0</v>
      </c>
      <c r="C90" s="100">
        <f>+'[1]Ex-Africa 2026'!C488+'[1]Ex-Africa 2026'!C587+'[1]Ex-Africa 2026'!C686+'[1]Ex-Africa 2026'!C785</f>
        <v>0</v>
      </c>
      <c r="D90" s="103">
        <f>+'[1]Ex-Africa 2026'!C885+'[1]Ex-Africa 2026'!C984+'[1]Ex-Africa 2026'!C1083+'[1]Ex-Africa 2026'!C1182</f>
        <v>0</v>
      </c>
      <c r="E90" s="102">
        <f>+'[1]Ex-Africa 2026'!D91+'[1]Ex-Africa 2026'!D190+'[1]Ex-Africa 2026'!D289+'[1]Ex-Africa 2026'!D388</f>
        <v>0</v>
      </c>
      <c r="F90" s="100">
        <f>+'[1]Ex-Africa 2026'!D488+'[1]Ex-Africa 2026'!D587+'[1]Ex-Africa 2026'!D686+'[1]Ex-Africa 2026'!D785</f>
        <v>0</v>
      </c>
      <c r="G90" s="103">
        <f>+'[1]Ex-Africa 2026'!D885+'[1]Ex-Africa 2026'!D984+'[1]Ex-Africa 2026'!D1083+'[1]Ex-Africa 2026'!D1182</f>
        <v>0</v>
      </c>
      <c r="H90" s="102">
        <f>+'[1]Ex-Africa 2026'!E91+'[1]Ex-Africa 2026'!E190+'[1]Ex-Africa 2026'!E289+'[1]Ex-Africa 2026'!E388</f>
        <v>0</v>
      </c>
      <c r="I90" s="100">
        <f>+'[1]Ex-Africa 2026'!E488+'[1]Ex-Africa 2026'!E587+'[1]Ex-Africa 2026'!E686+'[1]Ex-Africa 2026'!E785</f>
        <v>0</v>
      </c>
      <c r="J90" s="103">
        <f>+'[1]Ex-Africa 2026'!E885+'[1]Ex-Africa 2026'!E984+'[1]Ex-Africa 2026'!E1083+'[1]Ex-Africa 2026'!E1182</f>
        <v>0</v>
      </c>
      <c r="K90" s="102">
        <f>+'[1]Ex-Africa 2026'!F91+'[1]Ex-Africa 2026'!F190+'[1]Ex-Africa 2026'!F289+'[1]Ex-Africa 2026'!F388</f>
        <v>0</v>
      </c>
      <c r="L90" s="100">
        <f>+'[1]Ex-Africa 2026'!F488+'[1]Ex-Africa 2026'!F587+'[1]Ex-Africa 2026'!F686+'[1]Ex-Africa 2026'!F785</f>
        <v>0</v>
      </c>
      <c r="M90" s="103">
        <f>+'[1]Ex-Africa 2026'!F885+'[1]Ex-Africa 2026'!F984+'[1]Ex-Africa 2026'!F1083+'[1]Ex-Africa 2026'!F1182</f>
        <v>0</v>
      </c>
      <c r="N90" s="151">
        <f>+'[1]Ex-Africa 2026'!H91+'[1]Ex-Africa 2026'!H190+'[1]Ex-Africa 2026'!H289+'[1]Ex-Africa 2026'!H388</f>
        <v>0</v>
      </c>
      <c r="O90" s="102">
        <f>+'[1]Ex-Africa 2026'!H488+'[1]Ex-Africa 2026'!H587+'[1]Ex-Africa 2026'!H686+'[1]Ex-Africa 2026'!H785</f>
        <v>0</v>
      </c>
      <c r="P90" s="103">
        <f>+'[1]Ex-Africa 2026'!H885+'[1]Ex-Africa 2026'!H984+'[1]Ex-Africa 2026'!H1083+'[1]Ex-Africa 2026'!H1182</f>
        <v>0</v>
      </c>
      <c r="Q90" s="102">
        <f>+'[1]Ex-Africa 2026'!I91+'[1]Ex-Africa 2026'!I190+'[1]Ex-Africa 2026'!I289+'[1]Ex-Africa 2026'!I388</f>
        <v>0</v>
      </c>
      <c r="R90" s="103">
        <f>+'[1]Ex-Africa 2026'!I488+'[1]Ex-Africa 2026'!I587+'[1]Ex-Africa 2026'!I686+'[1]Ex-Africa 2026'!I785</f>
        <v>0</v>
      </c>
      <c r="S90" s="151">
        <f>+'[1]Ex-Africa 2026'!I885+'[1]Ex-Africa 2026'!I984+'[1]Ex-Africa 2026'!I1083+'[1]Ex-Africa 2026'!I1182</f>
        <v>0</v>
      </c>
      <c r="T90" s="102">
        <f>+'[1]Ex-Africa 2026'!J91+'[1]Ex-Africa 2026'!J190+'[1]Ex-Africa 2026'!J289+'[1]Ex-Africa 2026'!J388</f>
        <v>0</v>
      </c>
      <c r="U90" s="103">
        <f>+'[1]Ex-Africa 2026'!J488+'[1]Ex-Africa 2026'!J587+'[1]Ex-Africa 2026'!J686+'[1]Ex-Africa 2026'!J785</f>
        <v>0</v>
      </c>
      <c r="V90" s="151">
        <f>+'[1]Ex-Africa 2026'!J885+'[1]Ex-Africa 2026'!J984+'[1]Ex-Africa 2026'!J1083+'[1]Ex-Africa 2026'!J1182</f>
        <v>0</v>
      </c>
      <c r="W90" s="224">
        <f>+'[1]Ex-Africa 2026'!L91+'[1]Ex-Africa 2026'!L190+'[1]Ex-Africa 2026'!L289+'[1]Ex-Africa 2026'!L388</f>
        <v>0</v>
      </c>
      <c r="X90" s="100">
        <f>+'[1]Ex-Africa 2026'!L488+'[1]Ex-Africa 2026'!L587+'[1]Ex-Africa 2026'!L686+'[1]Ex-Africa 2026'!L785</f>
        <v>0</v>
      </c>
      <c r="Y90" s="103">
        <f>+'[1]Ex-Africa 2026'!L885+'[1]Ex-Africa 2026'!L984+'[1]Ex-Africa 2026'!L1083+'[1]Ex-Africa 2026'!L1182</f>
        <v>0</v>
      </c>
    </row>
    <row r="91" spans="1:25" x14ac:dyDescent="0.25">
      <c r="A91" s="225" t="s">
        <v>205</v>
      </c>
      <c r="B91" s="102">
        <f>+'[1]Ex-Africa 2026'!C92+'[1]Ex-Africa 2026'!C191+'[1]Ex-Africa 2026'!C290+'[1]Ex-Africa 2026'!C389</f>
        <v>0</v>
      </c>
      <c r="C91" s="100">
        <f>+'[1]Ex-Africa 2026'!C489+'[1]Ex-Africa 2026'!C588+'[1]Ex-Africa 2026'!C687+'[1]Ex-Africa 2026'!C786</f>
        <v>0</v>
      </c>
      <c r="D91" s="103">
        <f>+'[1]Ex-Africa 2026'!C886+'[1]Ex-Africa 2026'!C985+'[1]Ex-Africa 2026'!C1084+'[1]Ex-Africa 2026'!C1183</f>
        <v>0</v>
      </c>
      <c r="E91" s="102">
        <f>+'[1]Ex-Africa 2026'!D92+'[1]Ex-Africa 2026'!D191+'[1]Ex-Africa 2026'!D290+'[1]Ex-Africa 2026'!D389</f>
        <v>0</v>
      </c>
      <c r="F91" s="100">
        <f>+'[1]Ex-Africa 2026'!D489+'[1]Ex-Africa 2026'!D588+'[1]Ex-Africa 2026'!D687+'[1]Ex-Africa 2026'!D786</f>
        <v>0</v>
      </c>
      <c r="G91" s="103">
        <f>+'[1]Ex-Africa 2026'!D886+'[1]Ex-Africa 2026'!D985+'[1]Ex-Africa 2026'!D1084+'[1]Ex-Africa 2026'!D1183</f>
        <v>0</v>
      </c>
      <c r="H91" s="102">
        <f>+'[1]Ex-Africa 2026'!E92+'[1]Ex-Africa 2026'!E191+'[1]Ex-Africa 2026'!E290+'[1]Ex-Africa 2026'!E389</f>
        <v>0</v>
      </c>
      <c r="I91" s="100">
        <f>+'[1]Ex-Africa 2026'!E489+'[1]Ex-Africa 2026'!E588+'[1]Ex-Africa 2026'!E687+'[1]Ex-Africa 2026'!E786</f>
        <v>0</v>
      </c>
      <c r="J91" s="103">
        <f>+'[1]Ex-Africa 2026'!E886+'[1]Ex-Africa 2026'!E985+'[1]Ex-Africa 2026'!E1084+'[1]Ex-Africa 2026'!E1183</f>
        <v>0</v>
      </c>
      <c r="K91" s="102">
        <f>+'[1]Ex-Africa 2026'!F92+'[1]Ex-Africa 2026'!F191+'[1]Ex-Africa 2026'!F290+'[1]Ex-Africa 2026'!F389</f>
        <v>0</v>
      </c>
      <c r="L91" s="100">
        <f>+'[1]Ex-Africa 2026'!F489+'[1]Ex-Africa 2026'!F588+'[1]Ex-Africa 2026'!F687+'[1]Ex-Africa 2026'!F786</f>
        <v>0</v>
      </c>
      <c r="M91" s="103">
        <f>+'[1]Ex-Africa 2026'!F886+'[1]Ex-Africa 2026'!F985+'[1]Ex-Africa 2026'!F1084+'[1]Ex-Africa 2026'!F1183</f>
        <v>0</v>
      </c>
      <c r="N91" s="151">
        <f>+'[1]Ex-Africa 2026'!H92+'[1]Ex-Africa 2026'!H191+'[1]Ex-Africa 2026'!H290+'[1]Ex-Africa 2026'!H389</f>
        <v>0</v>
      </c>
      <c r="O91" s="102">
        <f>+'[1]Ex-Africa 2026'!H489+'[1]Ex-Africa 2026'!H588+'[1]Ex-Africa 2026'!H687+'[1]Ex-Africa 2026'!H786</f>
        <v>0</v>
      </c>
      <c r="P91" s="103">
        <f>+'[1]Ex-Africa 2026'!H886+'[1]Ex-Africa 2026'!H985+'[1]Ex-Africa 2026'!H1084+'[1]Ex-Africa 2026'!H1183</f>
        <v>0</v>
      </c>
      <c r="Q91" s="102">
        <f>+'[1]Ex-Africa 2026'!I92+'[1]Ex-Africa 2026'!I191+'[1]Ex-Africa 2026'!I290+'[1]Ex-Africa 2026'!I389</f>
        <v>0</v>
      </c>
      <c r="R91" s="103">
        <f>+'[1]Ex-Africa 2026'!I489+'[1]Ex-Africa 2026'!I588+'[1]Ex-Africa 2026'!I687+'[1]Ex-Africa 2026'!I786</f>
        <v>0</v>
      </c>
      <c r="S91" s="151">
        <f>+'[1]Ex-Africa 2026'!I886+'[1]Ex-Africa 2026'!I985+'[1]Ex-Africa 2026'!I1084+'[1]Ex-Africa 2026'!I1183</f>
        <v>0</v>
      </c>
      <c r="T91" s="102">
        <f>+'[1]Ex-Africa 2026'!J92+'[1]Ex-Africa 2026'!J191+'[1]Ex-Africa 2026'!J290+'[1]Ex-Africa 2026'!J389</f>
        <v>0</v>
      </c>
      <c r="U91" s="103">
        <f>+'[1]Ex-Africa 2026'!J489+'[1]Ex-Africa 2026'!J588+'[1]Ex-Africa 2026'!J687+'[1]Ex-Africa 2026'!J786</f>
        <v>0</v>
      </c>
      <c r="V91" s="151">
        <f>+'[1]Ex-Africa 2026'!J886+'[1]Ex-Africa 2026'!J985+'[1]Ex-Africa 2026'!J1084+'[1]Ex-Africa 2026'!J1183</f>
        <v>0</v>
      </c>
      <c r="W91" s="224">
        <f>+'[1]Ex-Africa 2026'!L92+'[1]Ex-Africa 2026'!L191+'[1]Ex-Africa 2026'!L290+'[1]Ex-Africa 2026'!L389</f>
        <v>0</v>
      </c>
      <c r="X91" s="100">
        <f>+'[1]Ex-Africa 2026'!L489+'[1]Ex-Africa 2026'!L588+'[1]Ex-Africa 2026'!L687+'[1]Ex-Africa 2026'!L786</f>
        <v>0</v>
      </c>
      <c r="Y91" s="103">
        <f>+'[1]Ex-Africa 2026'!L886+'[1]Ex-Africa 2026'!L985+'[1]Ex-Africa 2026'!L1084+'[1]Ex-Africa 2026'!L1183</f>
        <v>0</v>
      </c>
    </row>
    <row r="92" spans="1:25" x14ac:dyDescent="0.25">
      <c r="A92" s="225" t="s">
        <v>184</v>
      </c>
      <c r="B92" s="102">
        <f>+'[1]Ex-Africa 2026'!C93+'[1]Ex-Africa 2026'!C192+'[1]Ex-Africa 2026'!C291+'[1]Ex-Africa 2026'!C390</f>
        <v>0</v>
      </c>
      <c r="C92" s="100">
        <f>+'[1]Ex-Africa 2026'!C490+'[1]Ex-Africa 2026'!C589+'[1]Ex-Africa 2026'!C688+'[1]Ex-Africa 2026'!C787</f>
        <v>0</v>
      </c>
      <c r="D92" s="103">
        <f>+'[1]Ex-Africa 2026'!C887+'[1]Ex-Africa 2026'!C986+'[1]Ex-Africa 2026'!C1085+'[1]Ex-Africa 2026'!C1184</f>
        <v>0</v>
      </c>
      <c r="E92" s="102">
        <f>+'[1]Ex-Africa 2026'!D93+'[1]Ex-Africa 2026'!D192+'[1]Ex-Africa 2026'!D291+'[1]Ex-Africa 2026'!D390</f>
        <v>0</v>
      </c>
      <c r="F92" s="100">
        <f>+'[1]Ex-Africa 2026'!D490+'[1]Ex-Africa 2026'!D589+'[1]Ex-Africa 2026'!D688+'[1]Ex-Africa 2026'!D787</f>
        <v>0</v>
      </c>
      <c r="G92" s="103">
        <f>+'[1]Ex-Africa 2026'!D887+'[1]Ex-Africa 2026'!D986+'[1]Ex-Africa 2026'!D1085+'[1]Ex-Africa 2026'!D1184</f>
        <v>0</v>
      </c>
      <c r="H92" s="102">
        <f>+'[1]Ex-Africa 2026'!E93+'[1]Ex-Africa 2026'!E192+'[1]Ex-Africa 2026'!E291+'[1]Ex-Africa 2026'!E390</f>
        <v>0</v>
      </c>
      <c r="I92" s="100">
        <f>+'[1]Ex-Africa 2026'!E490+'[1]Ex-Africa 2026'!E589+'[1]Ex-Africa 2026'!E688+'[1]Ex-Africa 2026'!E787</f>
        <v>0</v>
      </c>
      <c r="J92" s="103">
        <f>+'[1]Ex-Africa 2026'!E887+'[1]Ex-Africa 2026'!E986+'[1]Ex-Africa 2026'!E1085+'[1]Ex-Africa 2026'!E1184</f>
        <v>0</v>
      </c>
      <c r="K92" s="102">
        <f>+'[1]Ex-Africa 2026'!F93+'[1]Ex-Africa 2026'!F192+'[1]Ex-Africa 2026'!F291+'[1]Ex-Africa 2026'!F390</f>
        <v>0</v>
      </c>
      <c r="L92" s="100">
        <f>+'[1]Ex-Africa 2026'!F490+'[1]Ex-Africa 2026'!F589+'[1]Ex-Africa 2026'!F688+'[1]Ex-Africa 2026'!F787</f>
        <v>0</v>
      </c>
      <c r="M92" s="103">
        <f>+'[1]Ex-Africa 2026'!F887+'[1]Ex-Africa 2026'!F986+'[1]Ex-Africa 2026'!F1085+'[1]Ex-Africa 2026'!F1184</f>
        <v>0</v>
      </c>
      <c r="N92" s="151">
        <f>+'[1]Ex-Africa 2026'!H93+'[1]Ex-Africa 2026'!H192+'[1]Ex-Africa 2026'!H291+'[1]Ex-Africa 2026'!H390</f>
        <v>0</v>
      </c>
      <c r="O92" s="102">
        <f>+'[1]Ex-Africa 2026'!H490+'[1]Ex-Africa 2026'!H589+'[1]Ex-Africa 2026'!H688+'[1]Ex-Africa 2026'!H787</f>
        <v>0</v>
      </c>
      <c r="P92" s="103">
        <f>+'[1]Ex-Africa 2026'!H887+'[1]Ex-Africa 2026'!H986+'[1]Ex-Africa 2026'!H1085+'[1]Ex-Africa 2026'!H1184</f>
        <v>0</v>
      </c>
      <c r="Q92" s="102">
        <f>+'[1]Ex-Africa 2026'!I93+'[1]Ex-Africa 2026'!I192+'[1]Ex-Africa 2026'!I291+'[1]Ex-Africa 2026'!I390</f>
        <v>0</v>
      </c>
      <c r="R92" s="103">
        <f>+'[1]Ex-Africa 2026'!I490+'[1]Ex-Africa 2026'!I589+'[1]Ex-Africa 2026'!I688+'[1]Ex-Africa 2026'!I787</f>
        <v>0</v>
      </c>
      <c r="S92" s="151">
        <f>+'[1]Ex-Africa 2026'!I887+'[1]Ex-Africa 2026'!I986+'[1]Ex-Africa 2026'!I1085+'[1]Ex-Africa 2026'!I1184</f>
        <v>0</v>
      </c>
      <c r="T92" s="102">
        <f>+'[1]Ex-Africa 2026'!J93+'[1]Ex-Africa 2026'!J192+'[1]Ex-Africa 2026'!J291+'[1]Ex-Africa 2026'!J390</f>
        <v>0</v>
      </c>
      <c r="U92" s="103">
        <f>+'[1]Ex-Africa 2026'!J490+'[1]Ex-Africa 2026'!J589+'[1]Ex-Africa 2026'!J688+'[1]Ex-Africa 2026'!J787</f>
        <v>0</v>
      </c>
      <c r="V92" s="151">
        <f>+'[1]Ex-Africa 2026'!J887+'[1]Ex-Africa 2026'!J986+'[1]Ex-Africa 2026'!J1085+'[1]Ex-Africa 2026'!J1184</f>
        <v>0</v>
      </c>
      <c r="W92" s="224">
        <f>+'[1]Ex-Africa 2026'!L93+'[1]Ex-Africa 2026'!L192+'[1]Ex-Africa 2026'!L291+'[1]Ex-Africa 2026'!L390</f>
        <v>0</v>
      </c>
      <c r="X92" s="100">
        <f>+'[1]Ex-Africa 2026'!L490+'[1]Ex-Africa 2026'!L589+'[1]Ex-Africa 2026'!L688+'[1]Ex-Africa 2026'!L787</f>
        <v>0</v>
      </c>
      <c r="Y92" s="103">
        <f>+'[1]Ex-Africa 2026'!L887+'[1]Ex-Africa 2026'!L986+'[1]Ex-Africa 2026'!L1085+'[1]Ex-Africa 2026'!L1184</f>
        <v>0</v>
      </c>
    </row>
    <row r="93" spans="1:25" x14ac:dyDescent="0.25">
      <c r="A93" s="225" t="s">
        <v>185</v>
      </c>
      <c r="B93" s="102">
        <f>+'[1]Ex-Africa 2026'!C94+'[1]Ex-Africa 2026'!C193+'[1]Ex-Africa 2026'!C292+'[1]Ex-Africa 2026'!C391</f>
        <v>0</v>
      </c>
      <c r="C93" s="100">
        <f>+'[1]Ex-Africa 2026'!C491+'[1]Ex-Africa 2026'!C590+'[1]Ex-Africa 2026'!C689+'[1]Ex-Africa 2026'!C788</f>
        <v>0</v>
      </c>
      <c r="D93" s="103">
        <f>+'[1]Ex-Africa 2026'!C888+'[1]Ex-Africa 2026'!C987+'[1]Ex-Africa 2026'!C1086+'[1]Ex-Africa 2026'!C1185</f>
        <v>0</v>
      </c>
      <c r="E93" s="102">
        <f>+'[1]Ex-Africa 2026'!D94+'[1]Ex-Africa 2026'!D193+'[1]Ex-Africa 2026'!D292+'[1]Ex-Africa 2026'!D391</f>
        <v>0</v>
      </c>
      <c r="F93" s="100">
        <f>+'[1]Ex-Africa 2026'!D491+'[1]Ex-Africa 2026'!D590+'[1]Ex-Africa 2026'!D689+'[1]Ex-Africa 2026'!D788</f>
        <v>0</v>
      </c>
      <c r="G93" s="103">
        <f>+'[1]Ex-Africa 2026'!D888+'[1]Ex-Africa 2026'!D987+'[1]Ex-Africa 2026'!D1086+'[1]Ex-Africa 2026'!D1185</f>
        <v>0</v>
      </c>
      <c r="H93" s="102">
        <f>+'[1]Ex-Africa 2026'!E94+'[1]Ex-Africa 2026'!E193+'[1]Ex-Africa 2026'!E292+'[1]Ex-Africa 2026'!E391</f>
        <v>0</v>
      </c>
      <c r="I93" s="100">
        <f>+'[1]Ex-Africa 2026'!E491+'[1]Ex-Africa 2026'!E590+'[1]Ex-Africa 2026'!E689+'[1]Ex-Africa 2026'!E788</f>
        <v>0</v>
      </c>
      <c r="J93" s="103">
        <f>+'[1]Ex-Africa 2026'!E888+'[1]Ex-Africa 2026'!E987+'[1]Ex-Africa 2026'!E1086+'[1]Ex-Africa 2026'!E1185</f>
        <v>0</v>
      </c>
      <c r="K93" s="102">
        <f>+'[1]Ex-Africa 2026'!F94+'[1]Ex-Africa 2026'!F193+'[1]Ex-Africa 2026'!F292+'[1]Ex-Africa 2026'!F391</f>
        <v>0</v>
      </c>
      <c r="L93" s="100">
        <f>+'[1]Ex-Africa 2026'!F491+'[1]Ex-Africa 2026'!F590+'[1]Ex-Africa 2026'!F689+'[1]Ex-Africa 2026'!F788</f>
        <v>0</v>
      </c>
      <c r="M93" s="103">
        <f>+'[1]Ex-Africa 2026'!F888+'[1]Ex-Africa 2026'!F987+'[1]Ex-Africa 2026'!F1086+'[1]Ex-Africa 2026'!F1185</f>
        <v>0</v>
      </c>
      <c r="N93" s="151">
        <f>+'[1]Ex-Africa 2026'!H94+'[1]Ex-Africa 2026'!H193+'[1]Ex-Africa 2026'!H292+'[1]Ex-Africa 2026'!H391</f>
        <v>0</v>
      </c>
      <c r="O93" s="102">
        <f>+'[1]Ex-Africa 2026'!H491+'[1]Ex-Africa 2026'!H590+'[1]Ex-Africa 2026'!H689+'[1]Ex-Africa 2026'!H788</f>
        <v>0</v>
      </c>
      <c r="P93" s="103">
        <f>+'[1]Ex-Africa 2026'!H888+'[1]Ex-Africa 2026'!H987+'[1]Ex-Africa 2026'!H1086+'[1]Ex-Africa 2026'!H1185</f>
        <v>0</v>
      </c>
      <c r="Q93" s="102">
        <f>+'[1]Ex-Africa 2026'!I94+'[1]Ex-Africa 2026'!I193+'[1]Ex-Africa 2026'!I292+'[1]Ex-Africa 2026'!I391</f>
        <v>0</v>
      </c>
      <c r="R93" s="103">
        <f>+'[1]Ex-Africa 2026'!I491+'[1]Ex-Africa 2026'!I590+'[1]Ex-Africa 2026'!I689+'[1]Ex-Africa 2026'!I788</f>
        <v>0</v>
      </c>
      <c r="S93" s="151">
        <f>+'[1]Ex-Africa 2026'!I888+'[1]Ex-Africa 2026'!I987+'[1]Ex-Africa 2026'!I1086+'[1]Ex-Africa 2026'!I1185</f>
        <v>0</v>
      </c>
      <c r="T93" s="102">
        <f>+'[1]Ex-Africa 2026'!J94+'[1]Ex-Africa 2026'!J193+'[1]Ex-Africa 2026'!J292+'[1]Ex-Africa 2026'!J391</f>
        <v>91904</v>
      </c>
      <c r="U93" s="103">
        <f>+'[1]Ex-Africa 2026'!J491+'[1]Ex-Africa 2026'!J590+'[1]Ex-Africa 2026'!J689+'[1]Ex-Africa 2026'!J788</f>
        <v>0</v>
      </c>
      <c r="V93" s="151">
        <f>+'[1]Ex-Africa 2026'!J888+'[1]Ex-Africa 2026'!J987+'[1]Ex-Africa 2026'!J1086+'[1]Ex-Africa 2026'!J1185</f>
        <v>0</v>
      </c>
      <c r="W93" s="224">
        <f>+'[1]Ex-Africa 2026'!L94+'[1]Ex-Africa 2026'!L193+'[1]Ex-Africa 2026'!L292+'[1]Ex-Africa 2026'!L391</f>
        <v>0</v>
      </c>
      <c r="X93" s="100">
        <f>+'[1]Ex-Africa 2026'!L491+'[1]Ex-Africa 2026'!L590+'[1]Ex-Africa 2026'!L689+'[1]Ex-Africa 2026'!L788</f>
        <v>0</v>
      </c>
      <c r="Y93" s="103">
        <f>+'[1]Ex-Africa 2026'!L888+'[1]Ex-Africa 2026'!L987+'[1]Ex-Africa 2026'!L1086+'[1]Ex-Africa 2026'!L1185</f>
        <v>0</v>
      </c>
    </row>
    <row r="94" spans="1:25" x14ac:dyDescent="0.25">
      <c r="A94" s="226" t="s">
        <v>186</v>
      </c>
      <c r="B94" s="102">
        <f>+'[1]Ex-Africa 2026'!C95+'[1]Ex-Africa 2026'!C194+'[1]Ex-Africa 2026'!C293+'[1]Ex-Africa 2026'!C392</f>
        <v>0</v>
      </c>
      <c r="C94" s="100">
        <f>+'[1]Ex-Africa 2026'!C492+'[1]Ex-Africa 2026'!C591+'[1]Ex-Africa 2026'!C690+'[1]Ex-Africa 2026'!C789</f>
        <v>0</v>
      </c>
      <c r="D94" s="103">
        <f>+'[1]Ex-Africa 2026'!C889+'[1]Ex-Africa 2026'!C988+'[1]Ex-Africa 2026'!C1087+'[1]Ex-Africa 2026'!C1186</f>
        <v>0</v>
      </c>
      <c r="E94" s="102">
        <f>+'[1]Ex-Africa 2026'!D95+'[1]Ex-Africa 2026'!D194+'[1]Ex-Africa 2026'!D293+'[1]Ex-Africa 2026'!D392</f>
        <v>17800</v>
      </c>
      <c r="F94" s="100">
        <f>+'[1]Ex-Africa 2026'!D492+'[1]Ex-Africa 2026'!D591+'[1]Ex-Africa 2026'!D690+'[1]Ex-Africa 2026'!D789</f>
        <v>0</v>
      </c>
      <c r="G94" s="103">
        <f>+'[1]Ex-Africa 2026'!D889+'[1]Ex-Africa 2026'!D988+'[1]Ex-Africa 2026'!D1087+'[1]Ex-Africa 2026'!D1186</f>
        <v>0</v>
      </c>
      <c r="H94" s="102">
        <f>+'[1]Ex-Africa 2026'!E95+'[1]Ex-Africa 2026'!E194+'[1]Ex-Africa 2026'!E293+'[1]Ex-Africa 2026'!E392</f>
        <v>0</v>
      </c>
      <c r="I94" s="100">
        <f>+'[1]Ex-Africa 2026'!E492+'[1]Ex-Africa 2026'!E591+'[1]Ex-Africa 2026'!E690+'[1]Ex-Africa 2026'!E789</f>
        <v>0</v>
      </c>
      <c r="J94" s="103">
        <f>+'[1]Ex-Africa 2026'!E889+'[1]Ex-Africa 2026'!E988+'[1]Ex-Africa 2026'!E1087+'[1]Ex-Africa 2026'!E1186</f>
        <v>0</v>
      </c>
      <c r="K94" s="102">
        <f>+'[1]Ex-Africa 2026'!F95+'[1]Ex-Africa 2026'!F194+'[1]Ex-Africa 2026'!F293+'[1]Ex-Africa 2026'!F392</f>
        <v>0</v>
      </c>
      <c r="L94" s="100">
        <f>+'[1]Ex-Africa 2026'!F492+'[1]Ex-Africa 2026'!F591+'[1]Ex-Africa 2026'!F690+'[1]Ex-Africa 2026'!F789</f>
        <v>0</v>
      </c>
      <c r="M94" s="103">
        <f>+'[1]Ex-Africa 2026'!F889+'[1]Ex-Africa 2026'!F988+'[1]Ex-Africa 2026'!F1087+'[1]Ex-Africa 2026'!F1186</f>
        <v>0</v>
      </c>
      <c r="N94" s="151">
        <f>+'[1]Ex-Africa 2026'!H95+'[1]Ex-Africa 2026'!H194+'[1]Ex-Africa 2026'!H293+'[1]Ex-Africa 2026'!H392</f>
        <v>0</v>
      </c>
      <c r="O94" s="102">
        <f>+'[1]Ex-Africa 2026'!H492+'[1]Ex-Africa 2026'!H591+'[1]Ex-Africa 2026'!H690+'[1]Ex-Africa 2026'!H789</f>
        <v>0</v>
      </c>
      <c r="P94" s="103">
        <f>+'[1]Ex-Africa 2026'!H889+'[1]Ex-Africa 2026'!H988+'[1]Ex-Africa 2026'!H1087+'[1]Ex-Africa 2026'!H1186</f>
        <v>0</v>
      </c>
      <c r="Q94" s="102">
        <f>+'[1]Ex-Africa 2026'!I95+'[1]Ex-Africa 2026'!I194+'[1]Ex-Africa 2026'!I293+'[1]Ex-Africa 2026'!I392</f>
        <v>0</v>
      </c>
      <c r="R94" s="103">
        <f>+'[1]Ex-Africa 2026'!I492+'[1]Ex-Africa 2026'!I591+'[1]Ex-Africa 2026'!I690+'[1]Ex-Africa 2026'!I789</f>
        <v>0</v>
      </c>
      <c r="S94" s="151">
        <f>+'[1]Ex-Africa 2026'!I889+'[1]Ex-Africa 2026'!I988+'[1]Ex-Africa 2026'!I1087+'[1]Ex-Africa 2026'!I1186</f>
        <v>0</v>
      </c>
      <c r="T94" s="102">
        <f>+'[1]Ex-Africa 2026'!J95+'[1]Ex-Africa 2026'!J194+'[1]Ex-Africa 2026'!J293+'[1]Ex-Africa 2026'!J392</f>
        <v>0</v>
      </c>
      <c r="U94" s="103">
        <f>+'[1]Ex-Africa 2026'!J492+'[1]Ex-Africa 2026'!J591+'[1]Ex-Africa 2026'!J690+'[1]Ex-Africa 2026'!J789</f>
        <v>0</v>
      </c>
      <c r="V94" s="151">
        <f>+'[1]Ex-Africa 2026'!J889+'[1]Ex-Africa 2026'!J988+'[1]Ex-Africa 2026'!J1087+'[1]Ex-Africa 2026'!J1186</f>
        <v>0</v>
      </c>
      <c r="W94" s="224">
        <f>+'[1]Ex-Africa 2026'!L95+'[1]Ex-Africa 2026'!L194+'[1]Ex-Africa 2026'!L293+'[1]Ex-Africa 2026'!L392</f>
        <v>0</v>
      </c>
      <c r="X94" s="100">
        <f>+'[1]Ex-Africa 2026'!L492+'[1]Ex-Africa 2026'!L591+'[1]Ex-Africa 2026'!L690+'[1]Ex-Africa 2026'!L789</f>
        <v>0</v>
      </c>
      <c r="Y94" s="103">
        <f>+'[1]Ex-Africa 2026'!L889+'[1]Ex-Africa 2026'!L988+'[1]Ex-Africa 2026'!L1087+'[1]Ex-Africa 2026'!L1186</f>
        <v>0</v>
      </c>
    </row>
    <row r="95" spans="1:25" s="4" customFormat="1" x14ac:dyDescent="0.25">
      <c r="A95" s="226" t="s">
        <v>187</v>
      </c>
      <c r="B95" s="102">
        <f>+'[1]Ex-Africa 2026'!C96+'[1]Ex-Africa 2026'!C195+'[1]Ex-Africa 2026'!C294+'[1]Ex-Africa 2026'!C393</f>
        <v>0</v>
      </c>
      <c r="C95" s="100">
        <f>+'[1]Ex-Africa 2026'!C493+'[1]Ex-Africa 2026'!C592+'[1]Ex-Africa 2026'!C691+'[1]Ex-Africa 2026'!C790</f>
        <v>0</v>
      </c>
      <c r="D95" s="103">
        <f>+'[1]Ex-Africa 2026'!C890+'[1]Ex-Africa 2026'!C989+'[1]Ex-Africa 2026'!C1088+'[1]Ex-Africa 2026'!C1187</f>
        <v>0</v>
      </c>
      <c r="E95" s="102">
        <f>+'[1]Ex-Africa 2026'!D96+'[1]Ex-Africa 2026'!D195+'[1]Ex-Africa 2026'!D294+'[1]Ex-Africa 2026'!D393</f>
        <v>0</v>
      </c>
      <c r="F95" s="100">
        <f>+'[1]Ex-Africa 2026'!D493+'[1]Ex-Africa 2026'!D592+'[1]Ex-Africa 2026'!D691+'[1]Ex-Africa 2026'!D790</f>
        <v>0</v>
      </c>
      <c r="G95" s="103">
        <f>+'[1]Ex-Africa 2026'!D890+'[1]Ex-Africa 2026'!D989+'[1]Ex-Africa 2026'!D1088+'[1]Ex-Africa 2026'!D1187</f>
        <v>0</v>
      </c>
      <c r="H95" s="102">
        <f>+'[1]Ex-Africa 2026'!E96+'[1]Ex-Africa 2026'!E195+'[1]Ex-Africa 2026'!E294+'[1]Ex-Africa 2026'!E393</f>
        <v>0</v>
      </c>
      <c r="I95" s="100">
        <f>+'[1]Ex-Africa 2026'!E493+'[1]Ex-Africa 2026'!E592+'[1]Ex-Africa 2026'!E691+'[1]Ex-Africa 2026'!E790</f>
        <v>0</v>
      </c>
      <c r="J95" s="103">
        <f>+'[1]Ex-Africa 2026'!E890+'[1]Ex-Africa 2026'!E989+'[1]Ex-Africa 2026'!E1088+'[1]Ex-Africa 2026'!E1187</f>
        <v>0</v>
      </c>
      <c r="K95" s="102">
        <f>+'[1]Ex-Africa 2026'!F96+'[1]Ex-Africa 2026'!F195+'[1]Ex-Africa 2026'!F294+'[1]Ex-Africa 2026'!F393</f>
        <v>0</v>
      </c>
      <c r="L95" s="100">
        <f>+'[1]Ex-Africa 2026'!F493+'[1]Ex-Africa 2026'!F592+'[1]Ex-Africa 2026'!F691+'[1]Ex-Africa 2026'!F790</f>
        <v>0</v>
      </c>
      <c r="M95" s="103">
        <f>+'[1]Ex-Africa 2026'!F890+'[1]Ex-Africa 2026'!F989+'[1]Ex-Africa 2026'!F1088+'[1]Ex-Africa 2026'!F1187</f>
        <v>0</v>
      </c>
      <c r="N95" s="151">
        <f>+'[1]Ex-Africa 2026'!H96+'[1]Ex-Africa 2026'!H195+'[1]Ex-Africa 2026'!H294+'[1]Ex-Africa 2026'!H393</f>
        <v>0</v>
      </c>
      <c r="O95" s="102">
        <f>+'[1]Ex-Africa 2026'!H493+'[1]Ex-Africa 2026'!H592+'[1]Ex-Africa 2026'!H691+'[1]Ex-Africa 2026'!H790</f>
        <v>0</v>
      </c>
      <c r="P95" s="103">
        <f>+'[1]Ex-Africa 2026'!H890+'[1]Ex-Africa 2026'!H989+'[1]Ex-Africa 2026'!H1088+'[1]Ex-Africa 2026'!H1187</f>
        <v>0</v>
      </c>
      <c r="Q95" s="102">
        <f>+'[1]Ex-Africa 2026'!I96+'[1]Ex-Africa 2026'!I195+'[1]Ex-Africa 2026'!I294+'[1]Ex-Africa 2026'!I393</f>
        <v>0</v>
      </c>
      <c r="R95" s="103">
        <f>+'[1]Ex-Africa 2026'!I493+'[1]Ex-Africa 2026'!I592+'[1]Ex-Africa 2026'!I691+'[1]Ex-Africa 2026'!I790</f>
        <v>0</v>
      </c>
      <c r="S95" s="151">
        <f>+'[1]Ex-Africa 2026'!I890+'[1]Ex-Africa 2026'!I989+'[1]Ex-Africa 2026'!I1088+'[1]Ex-Africa 2026'!I1187</f>
        <v>0</v>
      </c>
      <c r="T95" s="102">
        <f>+'[1]Ex-Africa 2026'!J96+'[1]Ex-Africa 2026'!J195+'[1]Ex-Africa 2026'!J294+'[1]Ex-Africa 2026'!J393</f>
        <v>0</v>
      </c>
      <c r="U95" s="103">
        <f>+'[1]Ex-Africa 2026'!J493+'[1]Ex-Africa 2026'!J592+'[1]Ex-Africa 2026'!J691+'[1]Ex-Africa 2026'!J790</f>
        <v>0</v>
      </c>
      <c r="V95" s="151">
        <f>+'[1]Ex-Africa 2026'!J890+'[1]Ex-Africa 2026'!J989+'[1]Ex-Africa 2026'!J1088+'[1]Ex-Africa 2026'!J1187</f>
        <v>0</v>
      </c>
      <c r="W95" s="224">
        <f>+'[1]Ex-Africa 2026'!L96+'[1]Ex-Africa 2026'!L195+'[1]Ex-Africa 2026'!L294+'[1]Ex-Africa 2026'!L393</f>
        <v>0</v>
      </c>
      <c r="X95" s="100">
        <f>+'[1]Ex-Africa 2026'!L493+'[1]Ex-Africa 2026'!L592+'[1]Ex-Africa 2026'!L691+'[1]Ex-Africa 2026'!L790</f>
        <v>13250</v>
      </c>
      <c r="Y95" s="103">
        <f>+'[1]Ex-Africa 2026'!L890+'[1]Ex-Africa 2026'!L989+'[1]Ex-Africa 2026'!L1088+'[1]Ex-Africa 2026'!L1187</f>
        <v>0</v>
      </c>
    </row>
    <row r="96" spans="1:25" x14ac:dyDescent="0.25">
      <c r="A96" s="225" t="s">
        <v>188</v>
      </c>
      <c r="B96" s="102">
        <f>+'[1]Ex-Africa 2026'!C97+'[1]Ex-Africa 2026'!C196+'[1]Ex-Africa 2026'!C295+'[1]Ex-Africa 2026'!C394</f>
        <v>0</v>
      </c>
      <c r="C96" s="100">
        <f>+'[1]Ex-Africa 2026'!C494+'[1]Ex-Africa 2026'!C593+'[1]Ex-Africa 2026'!C692+'[1]Ex-Africa 2026'!C791</f>
        <v>0</v>
      </c>
      <c r="D96" s="103">
        <f>+'[1]Ex-Africa 2026'!C891+'[1]Ex-Africa 2026'!C990+'[1]Ex-Africa 2026'!C1089+'[1]Ex-Africa 2026'!C1188</f>
        <v>0</v>
      </c>
      <c r="E96" s="102">
        <f>+'[1]Ex-Africa 2026'!D97+'[1]Ex-Africa 2026'!D196+'[1]Ex-Africa 2026'!D295+'[1]Ex-Africa 2026'!D394</f>
        <v>0</v>
      </c>
      <c r="F96" s="100">
        <f>+'[1]Ex-Africa 2026'!D494+'[1]Ex-Africa 2026'!D593+'[1]Ex-Africa 2026'!D692+'[1]Ex-Africa 2026'!D791</f>
        <v>0</v>
      </c>
      <c r="G96" s="103">
        <f>+'[1]Ex-Africa 2026'!D891+'[1]Ex-Africa 2026'!D990+'[1]Ex-Africa 2026'!D1089+'[1]Ex-Africa 2026'!D1188</f>
        <v>0</v>
      </c>
      <c r="H96" s="102">
        <f>+'[1]Ex-Africa 2026'!E97+'[1]Ex-Africa 2026'!E196+'[1]Ex-Africa 2026'!E295+'[1]Ex-Africa 2026'!E394</f>
        <v>0</v>
      </c>
      <c r="I96" s="100">
        <f>+'[1]Ex-Africa 2026'!E494+'[1]Ex-Africa 2026'!E593+'[1]Ex-Africa 2026'!E692+'[1]Ex-Africa 2026'!E791</f>
        <v>0</v>
      </c>
      <c r="J96" s="103">
        <f>+'[1]Ex-Africa 2026'!E891+'[1]Ex-Africa 2026'!E990+'[1]Ex-Africa 2026'!E1089+'[1]Ex-Africa 2026'!E1188</f>
        <v>0</v>
      </c>
      <c r="K96" s="102">
        <f>+'[1]Ex-Africa 2026'!F97+'[1]Ex-Africa 2026'!F196+'[1]Ex-Africa 2026'!F295+'[1]Ex-Africa 2026'!F394</f>
        <v>0</v>
      </c>
      <c r="L96" s="100">
        <f>+'[1]Ex-Africa 2026'!F494+'[1]Ex-Africa 2026'!F593+'[1]Ex-Africa 2026'!F692+'[1]Ex-Africa 2026'!F791</f>
        <v>0</v>
      </c>
      <c r="M96" s="103">
        <f>+'[1]Ex-Africa 2026'!F891+'[1]Ex-Africa 2026'!F990+'[1]Ex-Africa 2026'!F1089+'[1]Ex-Africa 2026'!F1188</f>
        <v>0</v>
      </c>
      <c r="N96" s="151">
        <f>+'[1]Ex-Africa 2026'!H97+'[1]Ex-Africa 2026'!H196+'[1]Ex-Africa 2026'!H295+'[1]Ex-Africa 2026'!H394</f>
        <v>0</v>
      </c>
      <c r="O96" s="102">
        <f>+'[1]Ex-Africa 2026'!H494+'[1]Ex-Africa 2026'!H593+'[1]Ex-Africa 2026'!H692+'[1]Ex-Africa 2026'!H791</f>
        <v>0</v>
      </c>
      <c r="P96" s="103">
        <f>+'[1]Ex-Africa 2026'!H891+'[1]Ex-Africa 2026'!H990+'[1]Ex-Africa 2026'!H1089+'[1]Ex-Africa 2026'!H1188</f>
        <v>0</v>
      </c>
      <c r="Q96" s="102">
        <f>+'[1]Ex-Africa 2026'!I97+'[1]Ex-Africa 2026'!I196+'[1]Ex-Africa 2026'!I295+'[1]Ex-Africa 2026'!I394</f>
        <v>0</v>
      </c>
      <c r="R96" s="103">
        <f>+'[1]Ex-Africa 2026'!I494+'[1]Ex-Africa 2026'!I593+'[1]Ex-Africa 2026'!I692+'[1]Ex-Africa 2026'!I791</f>
        <v>0</v>
      </c>
      <c r="S96" s="151">
        <f>+'[1]Ex-Africa 2026'!I891+'[1]Ex-Africa 2026'!I990+'[1]Ex-Africa 2026'!I1089+'[1]Ex-Africa 2026'!I1188</f>
        <v>0</v>
      </c>
      <c r="T96" s="102">
        <f>+'[1]Ex-Africa 2026'!J97+'[1]Ex-Africa 2026'!J196+'[1]Ex-Africa 2026'!J295+'[1]Ex-Africa 2026'!J394</f>
        <v>0</v>
      </c>
      <c r="U96" s="103">
        <f>+'[1]Ex-Africa 2026'!J494+'[1]Ex-Africa 2026'!J593+'[1]Ex-Africa 2026'!J692+'[1]Ex-Africa 2026'!J791</f>
        <v>0</v>
      </c>
      <c r="V96" s="151">
        <f>+'[1]Ex-Africa 2026'!J891+'[1]Ex-Africa 2026'!J990+'[1]Ex-Africa 2026'!J1089+'[1]Ex-Africa 2026'!J1188</f>
        <v>0</v>
      </c>
      <c r="W96" s="224">
        <f>+'[1]Ex-Africa 2026'!L97+'[1]Ex-Africa 2026'!L196+'[1]Ex-Africa 2026'!L295+'[1]Ex-Africa 2026'!L394</f>
        <v>0</v>
      </c>
      <c r="X96" s="100">
        <f>+'[1]Ex-Africa 2026'!L494+'[1]Ex-Africa 2026'!L593+'[1]Ex-Africa 2026'!L692+'[1]Ex-Africa 2026'!L791</f>
        <v>0</v>
      </c>
      <c r="Y96" s="103">
        <f>+'[1]Ex-Africa 2026'!L891+'[1]Ex-Africa 2026'!L990+'[1]Ex-Africa 2026'!L1089+'[1]Ex-Africa 2026'!L1188</f>
        <v>0</v>
      </c>
    </row>
    <row r="97" spans="1:25" s="4" customFormat="1" ht="12.75" x14ac:dyDescent="0.2">
      <c r="A97" s="174" t="s">
        <v>9</v>
      </c>
      <c r="B97" s="118">
        <f>SUM(B4:B96)</f>
        <v>0</v>
      </c>
      <c r="C97" s="116">
        <f t="shared" ref="C97:Y97" si="0">SUM(C4:C96)</f>
        <v>0</v>
      </c>
      <c r="D97" s="119">
        <f t="shared" si="0"/>
        <v>0</v>
      </c>
      <c r="E97" s="118">
        <f t="shared" si="0"/>
        <v>718300</v>
      </c>
      <c r="F97" s="116">
        <f t="shared" si="0"/>
        <v>0</v>
      </c>
      <c r="G97" s="119">
        <f t="shared" si="0"/>
        <v>672425</v>
      </c>
      <c r="H97" s="118">
        <f t="shared" si="0"/>
        <v>16500</v>
      </c>
      <c r="I97" s="116">
        <f t="shared" si="0"/>
        <v>95100</v>
      </c>
      <c r="J97" s="119">
        <f t="shared" si="0"/>
        <v>0</v>
      </c>
      <c r="K97" s="118">
        <f t="shared" si="0"/>
        <v>0</v>
      </c>
      <c r="L97" s="116">
        <f t="shared" si="0"/>
        <v>0</v>
      </c>
      <c r="M97" s="119">
        <f t="shared" si="0"/>
        <v>0</v>
      </c>
      <c r="N97" s="118">
        <f t="shared" si="0"/>
        <v>0</v>
      </c>
      <c r="O97" s="116">
        <f t="shared" si="0"/>
        <v>0</v>
      </c>
      <c r="P97" s="119">
        <f t="shared" si="0"/>
        <v>0</v>
      </c>
      <c r="Q97" s="118">
        <f t="shared" si="0"/>
        <v>19000</v>
      </c>
      <c r="R97" s="119">
        <f t="shared" si="0"/>
        <v>289022</v>
      </c>
      <c r="S97" s="159">
        <f t="shared" si="0"/>
        <v>80000</v>
      </c>
      <c r="T97" s="118">
        <f t="shared" si="0"/>
        <v>499463</v>
      </c>
      <c r="U97" s="119">
        <f t="shared" si="0"/>
        <v>0</v>
      </c>
      <c r="V97" s="159">
        <f t="shared" si="0"/>
        <v>0</v>
      </c>
      <c r="W97" s="114">
        <f t="shared" si="0"/>
        <v>174649</v>
      </c>
      <c r="X97" s="116">
        <f t="shared" si="0"/>
        <v>64750</v>
      </c>
      <c r="Y97" s="119">
        <f t="shared" si="0"/>
        <v>61500</v>
      </c>
    </row>
    <row r="98" spans="1:25" x14ac:dyDescent="0.25">
      <c r="Q98" s="5"/>
      <c r="R98" s="5"/>
      <c r="T98" s="5"/>
      <c r="U98" s="5"/>
      <c r="X98" s="5"/>
      <c r="Y98" s="5"/>
    </row>
    <row r="99" spans="1:25" x14ac:dyDescent="0.25">
      <c r="Q99" s="5"/>
      <c r="R99" s="5"/>
      <c r="T99" s="5"/>
      <c r="U99" s="5"/>
      <c r="X99" s="5"/>
      <c r="Y99" s="5"/>
    </row>
  </sheetData>
  <mergeCells count="8">
    <mergeCell ref="T2:V2"/>
    <mergeCell ref="W2:Y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47A6-83F4-4E40-AA02-6B8CC8B52312}">
  <sheetPr>
    <pageSetUpPr fitToPage="1"/>
  </sheetPr>
  <dimension ref="A2:O61"/>
  <sheetViews>
    <sheetView workbookViewId="0">
      <selection activeCell="Q12" sqref="Q11:Q12"/>
    </sheetView>
  </sheetViews>
  <sheetFormatPr defaultColWidth="9.28515625" defaultRowHeight="12.75" x14ac:dyDescent="0.2"/>
  <cols>
    <col min="1" max="1" width="15.7109375" style="2" customWidth="1"/>
    <col min="2" max="2" width="14.5703125" style="2" customWidth="1"/>
    <col min="3" max="3" width="13.7109375" style="3" customWidth="1"/>
    <col min="4" max="4" width="13" style="3" customWidth="1"/>
    <col min="5" max="5" width="12.7109375" style="3" customWidth="1"/>
    <col min="6" max="6" width="11.42578125" style="3" customWidth="1"/>
    <col min="7" max="8" width="13.85546875" style="3" customWidth="1"/>
    <col min="9" max="9" width="15.7109375" style="2" customWidth="1"/>
    <col min="10" max="10" width="13.42578125" style="2" customWidth="1"/>
    <col min="11" max="11" width="12.42578125" style="3" customWidth="1"/>
    <col min="12" max="12" width="12.5703125" style="3" customWidth="1"/>
    <col min="13" max="15" width="12.42578125" style="2" customWidth="1"/>
    <col min="16" max="17" width="10.42578125" style="2" customWidth="1"/>
    <col min="18" max="16384" width="9.28515625" style="2"/>
  </cols>
  <sheetData>
    <row r="2" spans="1:15" s="17" customFormat="1" ht="18.75" thickBot="1" x14ac:dyDescent="0.3">
      <c r="A2" s="17" t="s">
        <v>3</v>
      </c>
      <c r="B2" s="18"/>
      <c r="C2" s="18"/>
      <c r="D2" s="18"/>
      <c r="I2" s="17" t="s">
        <v>4</v>
      </c>
      <c r="J2" s="18"/>
      <c r="K2" s="18"/>
      <c r="L2" s="18"/>
    </row>
    <row r="3" spans="1:15" s="17" customFormat="1" ht="18" x14ac:dyDescent="0.25">
      <c r="A3" s="19" t="s">
        <v>5</v>
      </c>
      <c r="B3" s="20"/>
      <c r="C3" s="20"/>
      <c r="D3" s="20"/>
      <c r="E3" s="21"/>
      <c r="F3" s="21"/>
      <c r="G3" s="22"/>
      <c r="I3" s="19" t="s">
        <v>5</v>
      </c>
      <c r="J3" s="20"/>
      <c r="K3" s="20"/>
      <c r="L3" s="20"/>
      <c r="M3" s="21"/>
      <c r="N3" s="21"/>
      <c r="O3" s="22"/>
    </row>
    <row r="4" spans="1:15" ht="47.25" x14ac:dyDescent="0.25">
      <c r="A4" s="23" t="s">
        <v>6</v>
      </c>
      <c r="B4" s="24" t="s">
        <v>7</v>
      </c>
      <c r="C4" s="24" t="s">
        <v>8</v>
      </c>
      <c r="D4" s="25" t="s">
        <v>9</v>
      </c>
      <c r="E4" s="25" t="s">
        <v>10</v>
      </c>
      <c r="F4" s="24" t="s">
        <v>11</v>
      </c>
      <c r="G4" s="26" t="s">
        <v>12</v>
      </c>
      <c r="H4" s="27"/>
      <c r="I4" s="23" t="s">
        <v>6</v>
      </c>
      <c r="J4" s="24" t="s">
        <v>7</v>
      </c>
      <c r="K4" s="24" t="s">
        <v>8</v>
      </c>
      <c r="L4" s="25" t="s">
        <v>9</v>
      </c>
      <c r="M4" s="25" t="s">
        <v>10</v>
      </c>
      <c r="N4" s="24" t="s">
        <v>11</v>
      </c>
      <c r="O4" s="26" t="s">
        <v>12</v>
      </c>
    </row>
    <row r="5" spans="1:15" x14ac:dyDescent="0.2">
      <c r="A5" s="28">
        <v>2004</v>
      </c>
      <c r="B5" s="29">
        <f>+'[1]Full SSA'!B51</f>
        <v>5617184</v>
      </c>
      <c r="D5" s="29">
        <f t="shared" ref="D5:D23" si="0">SUM(B5:C5)</f>
        <v>5617184</v>
      </c>
      <c r="E5" s="29">
        <f>+D5</f>
        <v>5617184</v>
      </c>
      <c r="F5" s="3" t="s">
        <v>13</v>
      </c>
      <c r="G5" s="30" t="s">
        <v>13</v>
      </c>
      <c r="I5" s="28">
        <v>2004</v>
      </c>
      <c r="J5" s="29">
        <f t="shared" ref="J5:J19" si="1">+B5</f>
        <v>5617184</v>
      </c>
      <c r="L5" s="29">
        <f t="shared" ref="L5:L23" si="2">SUM(J5:K5)</f>
        <v>5617184</v>
      </c>
      <c r="M5" s="29">
        <f>+L5</f>
        <v>5617184</v>
      </c>
      <c r="N5" s="3" t="s">
        <v>13</v>
      </c>
      <c r="O5" s="30" t="s">
        <v>13</v>
      </c>
    </row>
    <row r="6" spans="1:15" x14ac:dyDescent="0.2">
      <c r="A6" s="28">
        <v>2005</v>
      </c>
      <c r="B6" s="29">
        <f>+'[1]Full SSA'!C51</f>
        <v>16944713</v>
      </c>
      <c r="D6" s="29">
        <f t="shared" si="0"/>
        <v>16944713</v>
      </c>
      <c r="E6" s="29">
        <f t="shared" ref="E6:E23" si="3">+E5+D6</f>
        <v>22561897</v>
      </c>
      <c r="F6" s="3" t="s">
        <v>13</v>
      </c>
      <c r="G6" s="30" t="s">
        <v>13</v>
      </c>
      <c r="I6" s="28">
        <v>2005</v>
      </c>
      <c r="J6" s="29">
        <f t="shared" si="1"/>
        <v>16944713</v>
      </c>
      <c r="L6" s="29">
        <f t="shared" si="2"/>
        <v>16944713</v>
      </c>
      <c r="M6" s="29">
        <f t="shared" ref="M6:M23" si="4">+M5+L6</f>
        <v>22561897</v>
      </c>
      <c r="N6" s="3" t="s">
        <v>13</v>
      </c>
      <c r="O6" s="30" t="s">
        <v>13</v>
      </c>
    </row>
    <row r="7" spans="1:15" x14ac:dyDescent="0.2">
      <c r="A7" s="28">
        <v>2006</v>
      </c>
      <c r="B7" s="29">
        <f>+'[1]Full SSA'!D51</f>
        <v>46842964</v>
      </c>
      <c r="D7" s="29">
        <f t="shared" si="0"/>
        <v>46842964</v>
      </c>
      <c r="E7" s="29">
        <f t="shared" si="3"/>
        <v>69404861</v>
      </c>
      <c r="F7" s="3" t="s">
        <v>13</v>
      </c>
      <c r="G7" s="30" t="s">
        <v>13</v>
      </c>
      <c r="I7" s="28">
        <v>2006</v>
      </c>
      <c r="J7" s="29">
        <f t="shared" si="1"/>
        <v>46842964</v>
      </c>
      <c r="L7" s="29">
        <f t="shared" si="2"/>
        <v>46842964</v>
      </c>
      <c r="M7" s="29">
        <f t="shared" si="4"/>
        <v>69404861</v>
      </c>
      <c r="N7" s="3" t="s">
        <v>13</v>
      </c>
      <c r="O7" s="30" t="s">
        <v>13</v>
      </c>
    </row>
    <row r="8" spans="1:15" x14ac:dyDescent="0.2">
      <c r="A8" s="28">
        <v>2007</v>
      </c>
      <c r="B8" s="29">
        <f>+'[1]Full SSA'!E51</f>
        <v>43805000</v>
      </c>
      <c r="D8" s="29">
        <f t="shared" si="0"/>
        <v>43805000</v>
      </c>
      <c r="E8" s="29">
        <f t="shared" si="3"/>
        <v>113209861</v>
      </c>
      <c r="F8" s="3" t="s">
        <v>13</v>
      </c>
      <c r="G8" s="30" t="s">
        <v>13</v>
      </c>
      <c r="I8" s="28">
        <v>2007</v>
      </c>
      <c r="J8" s="29">
        <f t="shared" si="1"/>
        <v>43805000</v>
      </c>
      <c r="L8" s="29">
        <f t="shared" si="2"/>
        <v>43805000</v>
      </c>
      <c r="M8" s="29">
        <f t="shared" si="4"/>
        <v>113209861</v>
      </c>
      <c r="N8" s="3" t="s">
        <v>13</v>
      </c>
      <c r="O8" s="30" t="s">
        <v>13</v>
      </c>
    </row>
    <row r="9" spans="1:15" x14ac:dyDescent="0.2">
      <c r="A9" s="28">
        <v>2008</v>
      </c>
      <c r="B9" s="29">
        <f>+'[1]Full SSA'!F51</f>
        <v>60151197</v>
      </c>
      <c r="D9" s="29">
        <f t="shared" si="0"/>
        <v>60151197</v>
      </c>
      <c r="E9" s="29">
        <f t="shared" si="3"/>
        <v>173361058</v>
      </c>
      <c r="F9" s="3" t="s">
        <v>13</v>
      </c>
      <c r="G9" s="30" t="s">
        <v>13</v>
      </c>
      <c r="I9" s="28">
        <v>2008</v>
      </c>
      <c r="J9" s="29">
        <f t="shared" si="1"/>
        <v>60151197</v>
      </c>
      <c r="L9" s="29">
        <f t="shared" si="2"/>
        <v>60151197</v>
      </c>
      <c r="M9" s="29">
        <f t="shared" si="4"/>
        <v>173361058</v>
      </c>
      <c r="N9" s="3" t="s">
        <v>13</v>
      </c>
      <c r="O9" s="30" t="s">
        <v>13</v>
      </c>
    </row>
    <row r="10" spans="1:15" x14ac:dyDescent="0.2">
      <c r="A10" s="28">
        <v>2009</v>
      </c>
      <c r="B10" s="29">
        <f>+'[1]Full SSA'!G51</f>
        <v>88476937</v>
      </c>
      <c r="C10" s="29">
        <f>+'[1] ROW by Qtr and Type'!B97</f>
        <v>13226517</v>
      </c>
      <c r="D10" s="29">
        <f t="shared" si="0"/>
        <v>101703454</v>
      </c>
      <c r="E10" s="29">
        <f>+E9+D10</f>
        <v>275064512</v>
      </c>
      <c r="F10" s="31">
        <f t="shared" ref="F10:G25" si="5">+B10/$D10</f>
        <v>0.869950169047356</v>
      </c>
      <c r="G10" s="32">
        <f t="shared" si="5"/>
        <v>0.13004983095264394</v>
      </c>
      <c r="H10" s="31"/>
      <c r="I10" s="28">
        <v>2009</v>
      </c>
      <c r="J10" s="29">
        <f t="shared" si="1"/>
        <v>88476937</v>
      </c>
      <c r="K10" s="29">
        <f>+'[1] ROW Endemic Full'!B42</f>
        <v>11217610</v>
      </c>
      <c r="L10" s="29">
        <f t="shared" si="2"/>
        <v>99694547</v>
      </c>
      <c r="M10" s="29">
        <f>+M9+L10</f>
        <v>273055605</v>
      </c>
      <c r="N10" s="31">
        <f>+J10/L10</f>
        <v>0.88748020491030466</v>
      </c>
      <c r="O10" s="32">
        <f>+K10/L10</f>
        <v>0.11251979508969533</v>
      </c>
    </row>
    <row r="11" spans="1:15" x14ac:dyDescent="0.2">
      <c r="A11" s="28">
        <v>2010</v>
      </c>
      <c r="B11" s="29">
        <f>+'[1]Full SSA'!H51</f>
        <v>145209800</v>
      </c>
      <c r="C11" s="29">
        <f>+'[1] ROW by Qtr and Type'!C97</f>
        <v>20473178</v>
      </c>
      <c r="D11" s="29">
        <f t="shared" si="0"/>
        <v>165682978</v>
      </c>
      <c r="E11" s="29">
        <f t="shared" si="3"/>
        <v>440747490</v>
      </c>
      <c r="F11" s="31">
        <f>+B11/$D11</f>
        <v>0.87643161508118228</v>
      </c>
      <c r="G11" s="32">
        <f t="shared" si="5"/>
        <v>0.12356838491881768</v>
      </c>
      <c r="H11" s="31"/>
      <c r="I11" s="28">
        <v>2010</v>
      </c>
      <c r="J11" s="29">
        <f t="shared" si="1"/>
        <v>145209800</v>
      </c>
      <c r="K11" s="29">
        <f>+'[1] ROW Endemic Full'!C42</f>
        <v>17578096</v>
      </c>
      <c r="L11" s="29">
        <f t="shared" si="2"/>
        <v>162787896</v>
      </c>
      <c r="M11" s="29">
        <f t="shared" si="4"/>
        <v>435843501</v>
      </c>
      <c r="N11" s="31">
        <f t="shared" ref="N11:N23" si="6">+J11/L11</f>
        <v>0.89201840903453899</v>
      </c>
      <c r="O11" s="32">
        <f t="shared" ref="O11:O23" si="7">+K11/L11</f>
        <v>0.10798159096546096</v>
      </c>
    </row>
    <row r="12" spans="1:15" x14ac:dyDescent="0.2">
      <c r="A12" s="28">
        <v>2011</v>
      </c>
      <c r="B12" s="29">
        <f>+'[1]Full SSA'!I51</f>
        <v>88003106</v>
      </c>
      <c r="C12" s="29">
        <f>+'[1] ROW by Qtr and Type'!D97</f>
        <v>38678392</v>
      </c>
      <c r="D12" s="29">
        <f t="shared" si="0"/>
        <v>126681498</v>
      </c>
      <c r="E12" s="29">
        <f t="shared" si="3"/>
        <v>567428988</v>
      </c>
      <c r="F12" s="31">
        <f t="shared" si="5"/>
        <v>0.69468002343957125</v>
      </c>
      <c r="G12" s="32">
        <f t="shared" si="5"/>
        <v>0.30531997656042875</v>
      </c>
      <c r="H12" s="31"/>
      <c r="I12" s="28">
        <v>2011</v>
      </c>
      <c r="J12" s="29">
        <f t="shared" si="1"/>
        <v>88003106</v>
      </c>
      <c r="K12" s="29">
        <f>+'[1] ROW Endemic Full'!D42</f>
        <v>35922468</v>
      </c>
      <c r="L12" s="29">
        <f t="shared" si="2"/>
        <v>123925574</v>
      </c>
      <c r="M12" s="29">
        <f t="shared" si="4"/>
        <v>559769075</v>
      </c>
      <c r="N12" s="31">
        <f t="shared" si="6"/>
        <v>0.71012869385620114</v>
      </c>
      <c r="O12" s="32">
        <f t="shared" si="7"/>
        <v>0.28987130614379886</v>
      </c>
    </row>
    <row r="13" spans="1:15" x14ac:dyDescent="0.2">
      <c r="A13" s="28">
        <v>2012</v>
      </c>
      <c r="B13" s="29">
        <f>+'[1]Full SSA'!J51</f>
        <v>70272798</v>
      </c>
      <c r="C13" s="29">
        <f>+'[1] ROW by Qtr and Type'!E97</f>
        <v>18181481</v>
      </c>
      <c r="D13" s="29">
        <f t="shared" si="0"/>
        <v>88454279</v>
      </c>
      <c r="E13" s="29">
        <f t="shared" si="3"/>
        <v>655883267</v>
      </c>
      <c r="F13" s="31">
        <f t="shared" si="5"/>
        <v>0.79445334690931124</v>
      </c>
      <c r="G13" s="32">
        <f t="shared" si="5"/>
        <v>0.20554665309068881</v>
      </c>
      <c r="H13" s="31"/>
      <c r="I13" s="28">
        <v>2012</v>
      </c>
      <c r="J13" s="29">
        <f t="shared" si="1"/>
        <v>70272798</v>
      </c>
      <c r="K13" s="29">
        <f>+'[1] ROW Endemic Full'!E42</f>
        <v>16945414</v>
      </c>
      <c r="L13" s="29">
        <f t="shared" si="2"/>
        <v>87218212</v>
      </c>
      <c r="M13" s="29">
        <f t="shared" si="4"/>
        <v>646987287</v>
      </c>
      <c r="N13" s="31">
        <f t="shared" si="6"/>
        <v>0.80571243537989523</v>
      </c>
      <c r="O13" s="32">
        <f t="shared" si="7"/>
        <v>0.1942875646201048</v>
      </c>
    </row>
    <row r="14" spans="1:15" x14ac:dyDescent="0.2">
      <c r="A14" s="28">
        <v>2013</v>
      </c>
      <c r="B14" s="29">
        <f>+'[1]Full SSA'!K51</f>
        <v>142976486</v>
      </c>
      <c r="C14" s="29">
        <f>+'[1] ROW by Qtr and Type'!F97</f>
        <v>22267890</v>
      </c>
      <c r="D14" s="29">
        <f t="shared" si="0"/>
        <v>165244376</v>
      </c>
      <c r="E14" s="29">
        <f t="shared" si="3"/>
        <v>821127643</v>
      </c>
      <c r="F14" s="31">
        <f t="shared" si="5"/>
        <v>0.86524267549051115</v>
      </c>
      <c r="G14" s="32">
        <f t="shared" si="5"/>
        <v>0.13475732450948891</v>
      </c>
      <c r="H14" s="31"/>
      <c r="I14" s="28">
        <v>2013</v>
      </c>
      <c r="J14" s="29">
        <f t="shared" si="1"/>
        <v>142976486</v>
      </c>
      <c r="K14" s="29">
        <f>+'[1] ROW Endemic Full'!F42</f>
        <v>21368712</v>
      </c>
      <c r="L14" s="29">
        <f t="shared" si="2"/>
        <v>164345198</v>
      </c>
      <c r="M14" s="29">
        <f t="shared" si="4"/>
        <v>811332485</v>
      </c>
      <c r="N14" s="31">
        <f t="shared" si="6"/>
        <v>0.86997665730397555</v>
      </c>
      <c r="O14" s="32">
        <f t="shared" si="7"/>
        <v>0.1300233426960245</v>
      </c>
    </row>
    <row r="15" spans="1:15" x14ac:dyDescent="0.2">
      <c r="A15" s="28">
        <v>2014</v>
      </c>
      <c r="B15" s="29">
        <f>+'[1]Full SSA'!L51</f>
        <v>189205502</v>
      </c>
      <c r="C15" s="29">
        <f>+'[1] ROW by Qtr and Type'!G97</f>
        <v>22151629</v>
      </c>
      <c r="D15" s="29">
        <f t="shared" si="0"/>
        <v>211357131</v>
      </c>
      <c r="E15" s="29">
        <f t="shared" si="3"/>
        <v>1032484774</v>
      </c>
      <c r="F15" s="31">
        <f t="shared" si="5"/>
        <v>0.89519336823322038</v>
      </c>
      <c r="G15" s="32">
        <f t="shared" si="5"/>
        <v>0.10480663176677961</v>
      </c>
      <c r="H15" s="31"/>
      <c r="I15" s="28">
        <v>2014</v>
      </c>
      <c r="J15" s="29">
        <f t="shared" si="1"/>
        <v>189205502</v>
      </c>
      <c r="K15" s="29">
        <f>+'[1] ROW Endemic Full'!G42</f>
        <v>20738639</v>
      </c>
      <c r="L15" s="29">
        <f t="shared" si="2"/>
        <v>209944141</v>
      </c>
      <c r="M15" s="29">
        <f t="shared" si="4"/>
        <v>1021276626</v>
      </c>
      <c r="N15" s="31">
        <f t="shared" si="6"/>
        <v>0.90121830072885911</v>
      </c>
      <c r="O15" s="32">
        <f t="shared" si="7"/>
        <v>9.8781699271140888E-2</v>
      </c>
    </row>
    <row r="16" spans="1:15" x14ac:dyDescent="0.2">
      <c r="A16" s="28">
        <v>2015</v>
      </c>
      <c r="B16" s="29">
        <f>+'[1]Full SSA'!M51</f>
        <v>177876883</v>
      </c>
      <c r="C16" s="29">
        <f>+'[1] ROW by Qtr and Type'!H97</f>
        <v>28904667</v>
      </c>
      <c r="D16" s="29">
        <f t="shared" si="0"/>
        <v>206781550</v>
      </c>
      <c r="E16" s="29">
        <f t="shared" si="3"/>
        <v>1239266324</v>
      </c>
      <c r="F16" s="31">
        <f t="shared" si="5"/>
        <v>0.8602164119574498</v>
      </c>
      <c r="G16" s="32">
        <f t="shared" si="5"/>
        <v>0.13978358804255023</v>
      </c>
      <c r="H16" s="31"/>
      <c r="I16" s="28">
        <v>2015</v>
      </c>
      <c r="J16" s="29">
        <f t="shared" si="1"/>
        <v>177876883</v>
      </c>
      <c r="K16" s="29">
        <f>+'[1] ROW Endemic Full'!H42</f>
        <v>27321388</v>
      </c>
      <c r="L16" s="29">
        <f t="shared" si="2"/>
        <v>205198271</v>
      </c>
      <c r="M16" s="29">
        <f t="shared" si="4"/>
        <v>1226474897</v>
      </c>
      <c r="N16" s="31">
        <f t="shared" si="6"/>
        <v>0.86685371242723586</v>
      </c>
      <c r="O16" s="32">
        <f t="shared" si="7"/>
        <v>0.1331462875727642</v>
      </c>
    </row>
    <row r="17" spans="1:15" x14ac:dyDescent="0.2">
      <c r="A17" s="28">
        <v>2016</v>
      </c>
      <c r="B17" s="29">
        <f>+'[1]Full SSA'!N51</f>
        <v>137724562</v>
      </c>
      <c r="C17" s="29">
        <f>+'[1] ROW by Qtr and Type'!I97</f>
        <v>25811705</v>
      </c>
      <c r="D17" s="29">
        <f t="shared" si="0"/>
        <v>163536267</v>
      </c>
      <c r="E17" s="29">
        <f t="shared" si="3"/>
        <v>1402802591</v>
      </c>
      <c r="F17" s="31">
        <f t="shared" si="5"/>
        <v>0.84216525500120409</v>
      </c>
      <c r="G17" s="32">
        <f t="shared" si="5"/>
        <v>0.15783474499879591</v>
      </c>
      <c r="H17" s="31" t="s">
        <v>14</v>
      </c>
      <c r="I17" s="28">
        <v>2016</v>
      </c>
      <c r="J17" s="29">
        <f t="shared" si="1"/>
        <v>137724562</v>
      </c>
      <c r="K17" s="29">
        <f>+'[1] ROW Endemic Full'!I42</f>
        <v>23841393</v>
      </c>
      <c r="L17" s="29">
        <f t="shared" si="2"/>
        <v>161565955</v>
      </c>
      <c r="M17" s="29">
        <f t="shared" si="4"/>
        <v>1388040852</v>
      </c>
      <c r="N17" s="31">
        <f t="shared" si="6"/>
        <v>0.85243553940556349</v>
      </c>
      <c r="O17" s="32">
        <f t="shared" si="7"/>
        <v>0.14756446059443651</v>
      </c>
    </row>
    <row r="18" spans="1:15" x14ac:dyDescent="0.2">
      <c r="A18" s="28">
        <v>2017</v>
      </c>
      <c r="B18" s="29">
        <f>+'[1]Full SSA'!O51</f>
        <v>202908557</v>
      </c>
      <c r="C18" s="29">
        <f>+'[1] ROW by Qtr and Type'!J97</f>
        <v>50810329</v>
      </c>
      <c r="D18" s="29">
        <f t="shared" si="0"/>
        <v>253718886</v>
      </c>
      <c r="E18" s="29">
        <f t="shared" si="3"/>
        <v>1656521477</v>
      </c>
      <c r="F18" s="31">
        <f t="shared" si="5"/>
        <v>0.79973769473353273</v>
      </c>
      <c r="G18" s="32">
        <f t="shared" si="5"/>
        <v>0.20026230526646724</v>
      </c>
      <c r="H18" s="31"/>
      <c r="I18" s="28">
        <v>2017</v>
      </c>
      <c r="J18" s="29">
        <f t="shared" si="1"/>
        <v>202908557</v>
      </c>
      <c r="K18" s="29">
        <f>+'[1] ROW Endemic Full'!J42</f>
        <v>49798170</v>
      </c>
      <c r="L18" s="29">
        <f t="shared" si="2"/>
        <v>252706727</v>
      </c>
      <c r="M18" s="29">
        <f t="shared" si="4"/>
        <v>1640747579</v>
      </c>
      <c r="N18" s="31">
        <f t="shared" si="6"/>
        <v>0.80294086116670726</v>
      </c>
      <c r="O18" s="32">
        <f t="shared" si="7"/>
        <v>0.19705913883329271</v>
      </c>
    </row>
    <row r="19" spans="1:15" x14ac:dyDescent="0.2">
      <c r="A19" s="28">
        <v>2018</v>
      </c>
      <c r="B19" s="29">
        <f>+'[1]Full SSA'!P51</f>
        <v>172405858</v>
      </c>
      <c r="C19" s="29">
        <f>+'[1]Ex-Africa Del 2018'!B397+'[1]Ex-Africa Del 2018'!B794</f>
        <v>26184837</v>
      </c>
      <c r="D19" s="29">
        <f t="shared" si="0"/>
        <v>198590695</v>
      </c>
      <c r="E19" s="29">
        <f t="shared" si="3"/>
        <v>1855112172</v>
      </c>
      <c r="F19" s="31">
        <f>+B19/$D19</f>
        <v>0.86814670747791078</v>
      </c>
      <c r="G19" s="32">
        <f t="shared" si="5"/>
        <v>0.13185329252208922</v>
      </c>
      <c r="H19" s="31"/>
      <c r="I19" s="28">
        <v>2018</v>
      </c>
      <c r="J19" s="29">
        <f t="shared" si="1"/>
        <v>172405858</v>
      </c>
      <c r="K19" s="29">
        <f>+'[1] ROW Endemic Full'!K42</f>
        <v>24848979</v>
      </c>
      <c r="L19" s="29">
        <f t="shared" si="2"/>
        <v>197254837</v>
      </c>
      <c r="M19" s="29">
        <f t="shared" si="4"/>
        <v>1838002416</v>
      </c>
      <c r="N19" s="31">
        <f t="shared" si="6"/>
        <v>0.87402600930896313</v>
      </c>
      <c r="O19" s="32">
        <f t="shared" si="7"/>
        <v>0.1259739906910369</v>
      </c>
    </row>
    <row r="20" spans="1:15" x14ac:dyDescent="0.2">
      <c r="A20" s="28">
        <v>2019</v>
      </c>
      <c r="B20" s="29">
        <f>+'[1]Full SSA'!Q51</f>
        <v>212847696</v>
      </c>
      <c r="C20" s="29">
        <f>+'[1]Ex Africa Del 2019'!C397+'[1]Ex Africa Del 2019'!C794+'[1]Ex Africa Del 2019'!C1182</f>
        <v>41146281</v>
      </c>
      <c r="D20" s="29">
        <f t="shared" si="0"/>
        <v>253993977</v>
      </c>
      <c r="E20" s="29">
        <f t="shared" si="3"/>
        <v>2109106149</v>
      </c>
      <c r="F20" s="31">
        <f t="shared" si="5"/>
        <v>0.83800292634498175</v>
      </c>
      <c r="G20" s="32">
        <f t="shared" si="5"/>
        <v>0.1619970736550182</v>
      </c>
      <c r="H20" s="31"/>
      <c r="I20" s="28">
        <v>2019</v>
      </c>
      <c r="J20" s="29">
        <f>+'[1]SSA endemic'!C51</f>
        <v>212847696</v>
      </c>
      <c r="K20" s="29">
        <f>+'[1] ROW Endemic Full'!L42</f>
        <v>39846697</v>
      </c>
      <c r="L20" s="29">
        <f t="shared" si="2"/>
        <v>252694393</v>
      </c>
      <c r="M20" s="29">
        <f t="shared" si="4"/>
        <v>2090696809</v>
      </c>
      <c r="N20" s="31">
        <f t="shared" si="6"/>
        <v>0.84231269824811661</v>
      </c>
      <c r="O20" s="32">
        <f t="shared" si="7"/>
        <v>0.15768730175188336</v>
      </c>
    </row>
    <row r="21" spans="1:15" x14ac:dyDescent="0.2">
      <c r="A21" s="28">
        <v>2020</v>
      </c>
      <c r="B21" s="29">
        <f>+'[1]Full SSA'!R51</f>
        <v>209210311</v>
      </c>
      <c r="C21" s="29">
        <f>+'[1]Ex Africa del 2020'!B396+'[1]Ex Africa del 2020'!B793+'[1]Ex Africa del 2020'!B1190</f>
        <v>44090650</v>
      </c>
      <c r="D21" s="29">
        <f t="shared" si="0"/>
        <v>253300961</v>
      </c>
      <c r="E21" s="29">
        <f>+E20+D21</f>
        <v>2362407110</v>
      </c>
      <c r="F21" s="31">
        <f t="shared" si="5"/>
        <v>0.82593571763038043</v>
      </c>
      <c r="G21" s="32">
        <f t="shared" si="5"/>
        <v>0.1740642823696196</v>
      </c>
      <c r="H21" s="31"/>
      <c r="I21" s="28">
        <v>2020</v>
      </c>
      <c r="J21" s="29">
        <f>+'[1]SSA endemic'!D51</f>
        <v>209210311</v>
      </c>
      <c r="K21" s="29">
        <f>+'[1] ROW Endemic Full'!M42</f>
        <v>43020953</v>
      </c>
      <c r="L21" s="29">
        <f t="shared" si="2"/>
        <v>252231264</v>
      </c>
      <c r="M21" s="29">
        <f>+M20+L21</f>
        <v>2342928073</v>
      </c>
      <c r="N21" s="31">
        <f t="shared" si="6"/>
        <v>0.82943845930217441</v>
      </c>
      <c r="O21" s="32">
        <f t="shared" si="7"/>
        <v>0.17056154069782561</v>
      </c>
    </row>
    <row r="22" spans="1:15" x14ac:dyDescent="0.2">
      <c r="A22" s="28">
        <v>2021</v>
      </c>
      <c r="B22" s="29">
        <f>+'[1]Full SSA'!S51</f>
        <v>205582406</v>
      </c>
      <c r="C22" s="29">
        <f>+'[1]Ex Africa 2021'!B1286</f>
        <v>14140924</v>
      </c>
      <c r="D22" s="29">
        <f t="shared" si="0"/>
        <v>219723330</v>
      </c>
      <c r="E22" s="29">
        <f t="shared" si="3"/>
        <v>2582130440</v>
      </c>
      <c r="F22" s="31">
        <f t="shared" si="5"/>
        <v>0.93564213686366393</v>
      </c>
      <c r="G22" s="32">
        <f t="shared" si="5"/>
        <v>6.4357863136336041E-2</v>
      </c>
      <c r="H22" s="31"/>
      <c r="I22" s="28">
        <v>2021</v>
      </c>
      <c r="J22" s="29">
        <f>+'[1]SSA endemic'!E51</f>
        <v>205577406</v>
      </c>
      <c r="K22" s="29">
        <f>+'[1] ROW Endemic Full'!N42</f>
        <v>13349048</v>
      </c>
      <c r="L22" s="29">
        <f t="shared" si="2"/>
        <v>218926454</v>
      </c>
      <c r="M22" s="29">
        <f t="shared" si="4"/>
        <v>2561854527</v>
      </c>
      <c r="N22" s="31">
        <f t="shared" si="6"/>
        <v>0.93902496589105677</v>
      </c>
      <c r="O22" s="32">
        <f t="shared" si="7"/>
        <v>6.0975034108943268E-2</v>
      </c>
    </row>
    <row r="23" spans="1:15" x14ac:dyDescent="0.2">
      <c r="A23" s="28">
        <v>2022</v>
      </c>
      <c r="B23" s="29">
        <f>+'[1]Full SSA'!T51</f>
        <v>259459521</v>
      </c>
      <c r="C23" s="29">
        <f>+'[1]Ex Africa 2022'!B1287</f>
        <v>23264300</v>
      </c>
      <c r="D23" s="29">
        <f t="shared" si="0"/>
        <v>282723821</v>
      </c>
      <c r="E23" s="29">
        <f t="shared" si="3"/>
        <v>2864854261</v>
      </c>
      <c r="F23" s="31">
        <f t="shared" si="5"/>
        <v>0.91771368992639646</v>
      </c>
      <c r="G23" s="32">
        <f t="shared" si="5"/>
        <v>8.2286310073603597E-2</v>
      </c>
      <c r="H23" s="31"/>
      <c r="I23" s="28">
        <v>2022</v>
      </c>
      <c r="J23" s="29">
        <f>+'[1]SSA endemic'!F51</f>
        <v>259449521</v>
      </c>
      <c r="K23" s="29">
        <f>+'[1] ROW Endemic Full'!O42</f>
        <v>21903605</v>
      </c>
      <c r="L23" s="29">
        <f t="shared" si="2"/>
        <v>281353126</v>
      </c>
      <c r="M23" s="29">
        <f t="shared" si="4"/>
        <v>2843207653</v>
      </c>
      <c r="N23" s="31">
        <f t="shared" si="6"/>
        <v>0.92214906117659412</v>
      </c>
      <c r="O23" s="32">
        <f t="shared" si="7"/>
        <v>7.7850938823405852E-2</v>
      </c>
    </row>
    <row r="24" spans="1:15" x14ac:dyDescent="0.2">
      <c r="A24" s="28">
        <v>2023</v>
      </c>
      <c r="B24" s="29">
        <f>+'[1]Full SSA'!U51</f>
        <v>195375167</v>
      </c>
      <c r="C24" s="29">
        <f>+'[1]Ex-Africa 2023'!B1286</f>
        <v>31548679</v>
      </c>
      <c r="D24" s="29">
        <f>SUM(B24:C24)</f>
        <v>226923846</v>
      </c>
      <c r="E24" s="29">
        <f>+E23+D24</f>
        <v>3091778107</v>
      </c>
      <c r="F24" s="31">
        <f t="shared" si="5"/>
        <v>0.86097239423661098</v>
      </c>
      <c r="G24" s="32">
        <f t="shared" si="5"/>
        <v>0.13902760576338902</v>
      </c>
      <c r="H24" s="31"/>
      <c r="I24" s="28">
        <v>2023</v>
      </c>
      <c r="J24" s="29">
        <f>+'[1]SSA endemic'!G51</f>
        <v>195375167</v>
      </c>
      <c r="K24" s="29">
        <f>+'[1] ROW Endemic Full'!P42</f>
        <v>30324755</v>
      </c>
      <c r="L24" s="29">
        <f>SUM(J24:K24)</f>
        <v>225699922</v>
      </c>
      <c r="M24" s="29">
        <f>+M23+L24</f>
        <v>3068907575</v>
      </c>
      <c r="N24" s="31">
        <f>+J24/L24</f>
        <v>0.86564126947283571</v>
      </c>
      <c r="O24" s="32">
        <f>+K24/L24</f>
        <v>0.13435873052716429</v>
      </c>
    </row>
    <row r="25" spans="1:15" x14ac:dyDescent="0.2">
      <c r="A25" s="28">
        <v>2024</v>
      </c>
      <c r="B25" s="29">
        <f>+'[1]Full SSA'!Z51</f>
        <v>167525359</v>
      </c>
      <c r="C25" s="29">
        <f>+'[1]Ex-Africa 2024'!B1386</f>
        <v>17859464</v>
      </c>
      <c r="D25" s="29">
        <f>SUM(B25:C25)</f>
        <v>185384823</v>
      </c>
      <c r="E25" s="29">
        <f>+E24+D25</f>
        <v>3277162930</v>
      </c>
      <c r="F25" s="31">
        <f t="shared" si="5"/>
        <v>0.90366275021337639</v>
      </c>
      <c r="G25" s="32">
        <f t="shared" si="5"/>
        <v>9.6337249786623586E-2</v>
      </c>
      <c r="H25" s="31"/>
      <c r="I25" s="28">
        <v>2024</v>
      </c>
      <c r="J25" s="29">
        <f>+'[1]SSA endemic'!L51</f>
        <v>167518790</v>
      </c>
      <c r="K25" s="29">
        <f>+'[1] ROW Endemic Full'!Q42</f>
        <v>16862773</v>
      </c>
      <c r="L25" s="29">
        <f>SUM(J25:K25)</f>
        <v>184381563</v>
      </c>
      <c r="M25" s="29">
        <f>+M24+L25</f>
        <v>3253289138</v>
      </c>
      <c r="N25" s="31">
        <f>+J25/L25</f>
        <v>0.90854414765970937</v>
      </c>
      <c r="O25" s="32">
        <f>+K25/L25</f>
        <v>9.1455852340290661E-2</v>
      </c>
    </row>
    <row r="26" spans="1:15" x14ac:dyDescent="0.2">
      <c r="A26" s="28">
        <v>2025</v>
      </c>
      <c r="B26" s="29">
        <f>+[1]Totals!EG93</f>
        <v>250531161</v>
      </c>
      <c r="C26" s="29">
        <f>+'[1]Ex-Africa 2025'!B1287</f>
        <v>11330942</v>
      </c>
      <c r="D26" s="29">
        <f>SUM(B26:C26)</f>
        <v>261862103</v>
      </c>
      <c r="E26" s="29">
        <f>+E25+D26</f>
        <v>3539025033</v>
      </c>
      <c r="F26" s="31">
        <f>+B26/$D26</f>
        <v>0.95672935537373271</v>
      </c>
      <c r="G26" s="32">
        <f t="shared" ref="G26:G31" si="8">+C26/$D26</f>
        <v>4.3270644626267285E-2</v>
      </c>
      <c r="H26" s="31"/>
      <c r="I26" s="28">
        <v>2025</v>
      </c>
      <c r="J26" s="29">
        <f>+'[1]SSA endemic'!Q51</f>
        <v>250531161</v>
      </c>
      <c r="K26" s="29">
        <f>+'[1] ROW Endemic Full'!R42</f>
        <v>9729373</v>
      </c>
      <c r="L26" s="29">
        <f>SUM(J26:K26)</f>
        <v>260260534</v>
      </c>
      <c r="M26" s="29">
        <f>+M25+L26</f>
        <v>3513549672</v>
      </c>
      <c r="N26" s="31">
        <f>+J26/L26</f>
        <v>0.96261679460013716</v>
      </c>
      <c r="O26" s="32">
        <f>+K26/L26</f>
        <v>3.7383205399862895E-2</v>
      </c>
    </row>
    <row r="27" spans="1:15" x14ac:dyDescent="0.2">
      <c r="A27" s="28" t="s">
        <v>15</v>
      </c>
      <c r="B27" s="29">
        <f>+[1]Totals!FE93</f>
        <v>52983146</v>
      </c>
      <c r="C27" s="29">
        <f>+'[1]Ex-Africa 2026'!B1287</f>
        <v>2690709</v>
      </c>
      <c r="D27" s="29">
        <f>SUM(B27:C27)</f>
        <v>55673855</v>
      </c>
      <c r="E27" s="29">
        <f>+E26+D27</f>
        <v>3594698888</v>
      </c>
      <c r="F27" s="31">
        <f>+B27/$D27</f>
        <v>0.95167015109695563</v>
      </c>
      <c r="G27" s="32">
        <f t="shared" si="8"/>
        <v>4.8329848903044349E-2</v>
      </c>
      <c r="H27" s="31"/>
      <c r="I27" s="28" t="s">
        <v>15</v>
      </c>
      <c r="J27" s="29">
        <f>+'[1]SSA endemic'!V51</f>
        <v>52983146</v>
      </c>
      <c r="K27" s="29">
        <f>+'[1] ROW Endemic Full'!S42</f>
        <v>2108737</v>
      </c>
      <c r="L27" s="29">
        <f>SUM(J27:K27)</f>
        <v>55091883</v>
      </c>
      <c r="M27" s="29">
        <f>+M26+L27</f>
        <v>3568641555</v>
      </c>
      <c r="N27" s="31">
        <f>+J27/L27</f>
        <v>0.96172327237389943</v>
      </c>
      <c r="O27" s="32">
        <f>+K27/L27</f>
        <v>3.8276727626100564E-2</v>
      </c>
    </row>
    <row r="28" spans="1:15" s="4" customFormat="1" ht="13.5" thickBot="1" x14ac:dyDescent="0.25">
      <c r="A28" s="33" t="s">
        <v>9</v>
      </c>
      <c r="B28" s="34">
        <f>SUM(B5:B27)</f>
        <v>3141936314</v>
      </c>
      <c r="C28" s="34">
        <f>SUM(C5:C27)</f>
        <v>452762574</v>
      </c>
      <c r="D28" s="34">
        <f>SUM(D5:D27)</f>
        <v>3594698888</v>
      </c>
      <c r="E28" s="34"/>
      <c r="F28" s="35">
        <f t="shared" ref="F28:F34" si="9">+B28/$D28</f>
        <v>0.87404714884146928</v>
      </c>
      <c r="G28" s="36">
        <f t="shared" si="8"/>
        <v>0.12595285115853075</v>
      </c>
      <c r="H28" s="37"/>
      <c r="I28" s="33" t="s">
        <v>9</v>
      </c>
      <c r="J28" s="34">
        <f>SUM(J5:J27)</f>
        <v>3141914745</v>
      </c>
      <c r="K28" s="34">
        <f t="shared" ref="K28:L28" si="10">SUM(K5:K27)</f>
        <v>426726810</v>
      </c>
      <c r="L28" s="34">
        <f t="shared" si="10"/>
        <v>3568641555</v>
      </c>
      <c r="M28" s="34"/>
      <c r="N28" s="35">
        <f>+J28/L28</f>
        <v>0.88042317968244366</v>
      </c>
      <c r="O28" s="36">
        <f>+K28/L28</f>
        <v>0.11957682031755638</v>
      </c>
    </row>
    <row r="31" spans="1:15" x14ac:dyDescent="0.2">
      <c r="D31" s="3" t="s">
        <v>14</v>
      </c>
    </row>
    <row r="55" spans="2:14" x14ac:dyDescent="0.2">
      <c r="F55" s="2"/>
      <c r="G55" s="2"/>
      <c r="H55" s="2"/>
      <c r="I55" s="3"/>
      <c r="J55" s="3"/>
      <c r="M55" s="3"/>
      <c r="N55" s="3"/>
    </row>
    <row r="56" spans="2:14" x14ac:dyDescent="0.2">
      <c r="I56" s="3"/>
      <c r="J56" s="3"/>
      <c r="M56" s="3"/>
      <c r="N56" s="3"/>
    </row>
    <row r="57" spans="2:14" x14ac:dyDescent="0.2">
      <c r="I57" s="3"/>
      <c r="J57" s="3"/>
      <c r="M57" s="3"/>
      <c r="N57" s="3"/>
    </row>
    <row r="58" spans="2:14" x14ac:dyDescent="0.2">
      <c r="B58" s="3"/>
      <c r="I58" s="3"/>
      <c r="J58" s="3"/>
      <c r="M58" s="3"/>
      <c r="N58" s="3"/>
    </row>
    <row r="59" spans="2:14" x14ac:dyDescent="0.2">
      <c r="B59" s="3"/>
      <c r="I59" s="3"/>
      <c r="J59" s="3"/>
      <c r="M59" s="3"/>
      <c r="N59" s="3"/>
    </row>
    <row r="60" spans="2:14" x14ac:dyDescent="0.2">
      <c r="B60" s="3"/>
      <c r="I60" s="3"/>
      <c r="J60" s="3"/>
      <c r="M60" s="3"/>
      <c r="N60" s="3"/>
    </row>
    <row r="61" spans="2:14" x14ac:dyDescent="0.2">
      <c r="B61" s="3"/>
      <c r="I61" s="3"/>
      <c r="J61" s="3"/>
      <c r="M61" s="3"/>
      <c r="N61" s="3"/>
    </row>
  </sheetData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77B8-7425-496E-8E40-C898562207FE}">
  <sheetPr>
    <pageSetUpPr fitToPage="1"/>
  </sheetPr>
  <dimension ref="A1:BP67"/>
  <sheetViews>
    <sheetView workbookViewId="0">
      <selection activeCell="M17" sqref="M17"/>
    </sheetView>
  </sheetViews>
  <sheetFormatPr defaultRowHeight="15" x14ac:dyDescent="0.25"/>
  <cols>
    <col min="1" max="1" width="15.28515625" style="4" customWidth="1"/>
    <col min="2" max="2" width="16.42578125" style="5" customWidth="1"/>
    <col min="3" max="3" width="12.85546875" style="1" customWidth="1"/>
    <col min="4" max="4" width="14" style="1" customWidth="1"/>
    <col min="5" max="5" width="10.140625" style="1" customWidth="1"/>
    <col min="6" max="6" width="13.7109375" style="1" customWidth="1"/>
    <col min="7" max="7" width="10.7109375" style="1" customWidth="1"/>
    <col min="8" max="8" width="13.7109375" customWidth="1"/>
    <col min="9" max="9" width="3.5703125" customWidth="1"/>
    <col min="10" max="10" width="15.5703125" style="1" customWidth="1"/>
    <col min="11" max="11" width="12.140625" style="1" customWidth="1"/>
    <col min="12" max="12" width="10.5703125" style="1" customWidth="1"/>
    <col min="13" max="13" width="11.28515625" style="1" customWidth="1"/>
    <col min="14" max="14" width="10.7109375" style="1" customWidth="1"/>
    <col min="15" max="15" width="10.28515625" customWidth="1"/>
    <col min="16" max="16" width="10" style="1" customWidth="1"/>
    <col min="17" max="17" width="12.28515625" style="1" customWidth="1"/>
    <col min="18" max="20" width="8.85546875" style="1" customWidth="1"/>
    <col min="22" max="38" width="8.85546875" style="1" customWidth="1"/>
    <col min="40" max="44" width="8.85546875" style="1" customWidth="1"/>
    <col min="46" max="50" width="8.85546875" style="1" customWidth="1"/>
    <col min="52" max="62" width="8.85546875" style="1" customWidth="1"/>
    <col min="64" max="68" width="8.85546875" style="1" customWidth="1"/>
  </cols>
  <sheetData>
    <row r="1" spans="1:17" s="2" customFormat="1" ht="18.75" thickBot="1" x14ac:dyDescent="0.3">
      <c r="A1" s="38" t="s">
        <v>16</v>
      </c>
      <c r="C1" s="18"/>
      <c r="D1" s="18"/>
      <c r="E1" s="18"/>
      <c r="F1" s="18"/>
      <c r="G1" s="18"/>
      <c r="H1" s="18"/>
      <c r="I1" s="18"/>
      <c r="J1" s="17"/>
      <c r="K1" s="18"/>
      <c r="L1" s="18"/>
      <c r="M1" s="18"/>
      <c r="N1" s="17"/>
      <c r="Q1" s="3"/>
    </row>
    <row r="2" spans="1:17" s="2" customFormat="1" ht="15.75" x14ac:dyDescent="0.25">
      <c r="A2" s="39" t="s">
        <v>5</v>
      </c>
      <c r="B2" s="230" t="s">
        <v>17</v>
      </c>
      <c r="C2" s="230"/>
      <c r="D2" s="230" t="s">
        <v>18</v>
      </c>
      <c r="E2" s="230"/>
      <c r="F2" s="230" t="s">
        <v>19</v>
      </c>
      <c r="G2" s="230"/>
      <c r="H2" s="40" t="s">
        <v>9</v>
      </c>
      <c r="I2" s="41"/>
      <c r="K2" s="229"/>
      <c r="L2" s="229"/>
      <c r="M2" s="229"/>
      <c r="N2" s="229"/>
      <c r="O2" s="229"/>
      <c r="P2" s="229"/>
      <c r="Q2" s="3"/>
    </row>
    <row r="3" spans="1:17" s="5" customFormat="1" x14ac:dyDescent="0.25">
      <c r="A3" s="42" t="s">
        <v>6</v>
      </c>
      <c r="B3" s="43" t="s">
        <v>20</v>
      </c>
      <c r="C3" s="44" t="s">
        <v>21</v>
      </c>
      <c r="D3" s="43" t="s">
        <v>20</v>
      </c>
      <c r="E3" s="44" t="s">
        <v>21</v>
      </c>
      <c r="F3" s="43" t="s">
        <v>20</v>
      </c>
      <c r="G3" s="44" t="s">
        <v>21</v>
      </c>
      <c r="H3" s="45" t="s">
        <v>20</v>
      </c>
      <c r="J3" s="46"/>
      <c r="K3" s="47"/>
    </row>
    <row r="4" spans="1:17" s="2" customFormat="1" ht="12.75" x14ac:dyDescent="0.2">
      <c r="A4" s="28">
        <v>2004</v>
      </c>
      <c r="B4" s="48">
        <f>+'[1]Global '!D5</f>
        <v>5617184</v>
      </c>
      <c r="C4" s="49">
        <f>+B4/H4</f>
        <v>1</v>
      </c>
      <c r="D4" s="50"/>
      <c r="E4" s="51"/>
      <c r="F4" s="50"/>
      <c r="G4" s="51"/>
      <c r="H4" s="52">
        <f>+B4+D4+F4</f>
        <v>5617184</v>
      </c>
      <c r="I4" s="29"/>
      <c r="J4" s="5"/>
      <c r="K4" s="3"/>
      <c r="L4" s="29"/>
      <c r="M4" s="31"/>
      <c r="N4" s="31"/>
      <c r="O4" s="3"/>
      <c r="Q4" s="3"/>
    </row>
    <row r="5" spans="1:17" s="2" customFormat="1" ht="12.75" x14ac:dyDescent="0.2">
      <c r="A5" s="28">
        <v>2005</v>
      </c>
      <c r="B5" s="53">
        <f>+'[1]Global '!D6</f>
        <v>16944713</v>
      </c>
      <c r="C5" s="49">
        <f t="shared" ref="C5:C27" si="0">+B5/H5</f>
        <v>1</v>
      </c>
      <c r="D5" s="54"/>
      <c r="E5" s="55"/>
      <c r="F5" s="54"/>
      <c r="G5" s="55"/>
      <c r="H5" s="56">
        <f t="shared" ref="H5:H26" si="1">+B5+D5+F5</f>
        <v>16944713</v>
      </c>
      <c r="I5" s="29"/>
      <c r="J5" s="5"/>
      <c r="K5" s="3"/>
      <c r="L5" s="29"/>
      <c r="M5" s="31"/>
      <c r="N5" s="31"/>
      <c r="O5" s="3"/>
      <c r="Q5" s="3"/>
    </row>
    <row r="6" spans="1:17" s="2" customFormat="1" ht="12.75" x14ac:dyDescent="0.2">
      <c r="A6" s="28">
        <v>2006</v>
      </c>
      <c r="B6" s="53">
        <f>+'[1]Global '!D7</f>
        <v>46842964</v>
      </c>
      <c r="C6" s="49">
        <f t="shared" si="0"/>
        <v>1</v>
      </c>
      <c r="D6" s="54"/>
      <c r="E6" s="55"/>
      <c r="F6" s="54"/>
      <c r="G6" s="55"/>
      <c r="H6" s="56">
        <f t="shared" si="1"/>
        <v>46842964</v>
      </c>
      <c r="I6" s="29"/>
      <c r="J6" s="5"/>
      <c r="K6" s="3"/>
      <c r="L6" s="29"/>
      <c r="M6" s="31"/>
      <c r="N6" s="31"/>
      <c r="O6" s="3"/>
      <c r="Q6" s="3"/>
    </row>
    <row r="7" spans="1:17" s="2" customFormat="1" ht="12.75" x14ac:dyDescent="0.2">
      <c r="A7" s="28">
        <v>2007</v>
      </c>
      <c r="B7" s="53">
        <f>+'[1]Global '!D8</f>
        <v>43805000</v>
      </c>
      <c r="C7" s="49">
        <f t="shared" si="0"/>
        <v>1</v>
      </c>
      <c r="D7" s="54"/>
      <c r="E7" s="55"/>
      <c r="F7" s="54"/>
      <c r="G7" s="55"/>
      <c r="H7" s="56">
        <f t="shared" si="1"/>
        <v>43805000</v>
      </c>
      <c r="I7" s="29"/>
      <c r="J7" s="5"/>
      <c r="K7" s="3"/>
      <c r="L7" s="29"/>
      <c r="M7" s="31"/>
      <c r="N7" s="31"/>
      <c r="O7" s="3"/>
      <c r="Q7" s="3"/>
    </row>
    <row r="8" spans="1:17" s="2" customFormat="1" ht="12.75" x14ac:dyDescent="0.2">
      <c r="A8" s="28">
        <v>2008</v>
      </c>
      <c r="B8" s="53">
        <f>+'[1]Global '!D9</f>
        <v>60151197</v>
      </c>
      <c r="C8" s="49">
        <f t="shared" si="0"/>
        <v>1</v>
      </c>
      <c r="D8" s="54"/>
      <c r="E8" s="55"/>
      <c r="F8" s="54"/>
      <c r="G8" s="55"/>
      <c r="H8" s="56">
        <f t="shared" si="1"/>
        <v>60151197</v>
      </c>
      <c r="I8" s="29"/>
      <c r="J8" s="5"/>
      <c r="K8" s="3"/>
      <c r="L8" s="29"/>
      <c r="M8" s="29"/>
      <c r="N8" s="31"/>
      <c r="O8" s="3"/>
      <c r="Q8" s="3"/>
    </row>
    <row r="9" spans="1:17" s="2" customFormat="1" ht="12.75" x14ac:dyDescent="0.2">
      <c r="A9" s="28">
        <v>2009</v>
      </c>
      <c r="B9" s="53">
        <f>+'[1]Global '!D10</f>
        <v>101703454</v>
      </c>
      <c r="C9" s="49">
        <f t="shared" si="0"/>
        <v>1</v>
      </c>
      <c r="D9" s="54"/>
      <c r="E9" s="55"/>
      <c r="F9" s="54"/>
      <c r="G9" s="55"/>
      <c r="H9" s="56">
        <f t="shared" si="1"/>
        <v>101703454</v>
      </c>
      <c r="I9" s="29"/>
      <c r="J9" s="5"/>
      <c r="K9" s="29"/>
      <c r="L9" s="31"/>
      <c r="M9" s="29"/>
      <c r="N9" s="31"/>
      <c r="O9" s="3"/>
      <c r="Q9" s="3"/>
    </row>
    <row r="10" spans="1:17" s="2" customFormat="1" ht="12.75" x14ac:dyDescent="0.2">
      <c r="A10" s="28">
        <v>2010</v>
      </c>
      <c r="B10" s="53">
        <f>+'[1]Global '!D11</f>
        <v>165682978</v>
      </c>
      <c r="C10" s="49">
        <f t="shared" si="0"/>
        <v>1</v>
      </c>
      <c r="D10" s="54"/>
      <c r="E10" s="55"/>
      <c r="F10" s="54"/>
      <c r="G10" s="55"/>
      <c r="H10" s="56">
        <f t="shared" si="1"/>
        <v>165682978</v>
      </c>
      <c r="I10" s="29"/>
      <c r="J10" s="5"/>
      <c r="K10" s="29"/>
      <c r="L10" s="31"/>
      <c r="M10" s="29"/>
      <c r="N10" s="31"/>
      <c r="O10" s="3"/>
      <c r="Q10" s="3"/>
    </row>
    <row r="11" spans="1:17" s="2" customFormat="1" ht="12.75" x14ac:dyDescent="0.2">
      <c r="A11" s="28">
        <v>2011</v>
      </c>
      <c r="B11" s="53">
        <f>+'[1]Global '!D12</f>
        <v>126681498</v>
      </c>
      <c r="C11" s="49">
        <f t="shared" si="0"/>
        <v>1</v>
      </c>
      <c r="D11" s="54"/>
      <c r="E11" s="55"/>
      <c r="F11" s="54"/>
      <c r="G11" s="55"/>
      <c r="H11" s="56">
        <f t="shared" si="1"/>
        <v>126681498</v>
      </c>
      <c r="I11" s="29"/>
      <c r="J11" s="5"/>
      <c r="K11" s="29"/>
      <c r="L11" s="31"/>
      <c r="M11" s="29"/>
      <c r="N11" s="31"/>
      <c r="O11" s="3"/>
      <c r="Q11" s="3"/>
    </row>
    <row r="12" spans="1:17" s="2" customFormat="1" ht="12.75" x14ac:dyDescent="0.2">
      <c r="A12" s="28">
        <v>2012</v>
      </c>
      <c r="B12" s="53">
        <f>+'[1]Global '!D13</f>
        <v>88454279</v>
      </c>
      <c r="C12" s="49">
        <f t="shared" si="0"/>
        <v>1</v>
      </c>
      <c r="D12" s="54"/>
      <c r="E12" s="55"/>
      <c r="F12" s="54"/>
      <c r="G12" s="55"/>
      <c r="H12" s="56">
        <f t="shared" si="1"/>
        <v>88454279</v>
      </c>
      <c r="I12" s="29"/>
      <c r="J12" s="5"/>
      <c r="K12" s="29"/>
      <c r="L12" s="31"/>
      <c r="M12" s="29"/>
      <c r="N12" s="31"/>
      <c r="O12" s="3"/>
      <c r="Q12" s="3"/>
    </row>
    <row r="13" spans="1:17" s="2" customFormat="1" ht="12.75" x14ac:dyDescent="0.2">
      <c r="A13" s="28">
        <v>2013</v>
      </c>
      <c r="B13" s="53">
        <f>+'[1]Global '!D14</f>
        <v>165244376</v>
      </c>
      <c r="C13" s="49">
        <f t="shared" si="0"/>
        <v>1</v>
      </c>
      <c r="D13" s="54"/>
      <c r="E13" s="55"/>
      <c r="F13" s="54"/>
      <c r="G13" s="55"/>
      <c r="H13" s="56">
        <f t="shared" si="1"/>
        <v>165244376</v>
      </c>
      <c r="I13" s="29"/>
      <c r="J13" s="5"/>
      <c r="K13" s="29"/>
      <c r="L13" s="31"/>
      <c r="M13" s="29"/>
      <c r="N13" s="31"/>
      <c r="O13" s="3"/>
      <c r="Q13" s="3"/>
    </row>
    <row r="14" spans="1:17" s="2" customFormat="1" ht="12.75" x14ac:dyDescent="0.2">
      <c r="A14" s="28">
        <v>2014</v>
      </c>
      <c r="B14" s="53">
        <f>+'[1]Global '!D15</f>
        <v>211357131</v>
      </c>
      <c r="C14" s="49">
        <f t="shared" si="0"/>
        <v>1</v>
      </c>
      <c r="D14" s="54"/>
      <c r="E14" s="55"/>
      <c r="F14" s="54"/>
      <c r="G14" s="55"/>
      <c r="H14" s="56">
        <f t="shared" si="1"/>
        <v>211357131</v>
      </c>
      <c r="I14" s="29"/>
      <c r="J14" s="5"/>
      <c r="K14" s="29"/>
      <c r="L14" s="31"/>
      <c r="M14" s="29"/>
      <c r="N14" s="31"/>
      <c r="O14" s="3"/>
      <c r="Q14" s="3"/>
    </row>
    <row r="15" spans="1:17" s="2" customFormat="1" ht="12.75" x14ac:dyDescent="0.2">
      <c r="A15" s="28">
        <v>2015</v>
      </c>
      <c r="B15" s="53">
        <f>+'[1]Global '!D16</f>
        <v>206781550</v>
      </c>
      <c r="C15" s="49">
        <f t="shared" si="0"/>
        <v>1</v>
      </c>
      <c r="D15" s="54"/>
      <c r="E15" s="55"/>
      <c r="F15" s="54"/>
      <c r="G15" s="55"/>
      <c r="H15" s="56">
        <f t="shared" si="1"/>
        <v>206781550</v>
      </c>
      <c r="I15" s="29"/>
      <c r="J15" s="5"/>
      <c r="K15" s="29"/>
      <c r="L15" s="31"/>
      <c r="M15" s="29"/>
      <c r="N15" s="31"/>
      <c r="O15" s="3"/>
      <c r="Q15" s="3"/>
    </row>
    <row r="16" spans="1:17" s="2" customFormat="1" ht="12.75" x14ac:dyDescent="0.2">
      <c r="A16" s="28">
        <v>2016</v>
      </c>
      <c r="B16" s="53">
        <f>+'[1]Global '!D17</f>
        <v>163536267</v>
      </c>
      <c r="C16" s="49">
        <f t="shared" si="0"/>
        <v>1</v>
      </c>
      <c r="D16" s="54"/>
      <c r="E16" s="55"/>
      <c r="F16" s="54"/>
      <c r="G16" s="55"/>
      <c r="H16" s="56">
        <f t="shared" si="1"/>
        <v>163536267</v>
      </c>
      <c r="I16" s="29"/>
      <c r="J16" s="5"/>
      <c r="K16" s="29"/>
      <c r="L16" s="31"/>
      <c r="M16" s="29"/>
      <c r="N16" s="31"/>
      <c r="O16" s="3"/>
      <c r="Q16" s="3"/>
    </row>
    <row r="17" spans="1:17" s="2" customFormat="1" ht="12.75" x14ac:dyDescent="0.2">
      <c r="A17" s="28">
        <v>2017</v>
      </c>
      <c r="B17" s="53">
        <f>+'[1]Global '!D18</f>
        <v>253718886</v>
      </c>
      <c r="C17" s="49">
        <f>+B17/H17</f>
        <v>1</v>
      </c>
      <c r="D17" s="54"/>
      <c r="E17" s="55"/>
      <c r="F17" s="54"/>
      <c r="G17" s="55"/>
      <c r="H17" s="56">
        <f t="shared" si="1"/>
        <v>253718886</v>
      </c>
      <c r="I17" s="29"/>
      <c r="J17" s="5"/>
      <c r="K17" s="29"/>
      <c r="L17" s="31"/>
      <c r="M17" s="29"/>
      <c r="N17" s="31"/>
      <c r="O17" s="3"/>
      <c r="Q17" s="3"/>
    </row>
    <row r="18" spans="1:17" s="2" customFormat="1" ht="12.75" x14ac:dyDescent="0.2">
      <c r="A18" s="28">
        <v>2018</v>
      </c>
      <c r="B18" s="53">
        <f>+[1]Totals!E163</f>
        <v>193481156</v>
      </c>
      <c r="C18" s="49">
        <f>+B18/H18</f>
        <v>0.97427100499346153</v>
      </c>
      <c r="D18" s="53">
        <f>+[1]Totals!F163</f>
        <v>5109539</v>
      </c>
      <c r="E18" s="57">
        <f t="shared" ref="E18:E26" si="2">+D18/H18</f>
        <v>2.5728995006538448E-2</v>
      </c>
      <c r="F18" s="54">
        <v>0</v>
      </c>
      <c r="G18" s="57">
        <f>+F18/H18</f>
        <v>0</v>
      </c>
      <c r="H18" s="56">
        <f t="shared" si="1"/>
        <v>198590695</v>
      </c>
      <c r="I18" s="29"/>
      <c r="J18" s="5"/>
      <c r="K18" s="29"/>
      <c r="L18" s="31"/>
      <c r="M18" s="29"/>
      <c r="N18" s="31"/>
      <c r="O18" s="3"/>
      <c r="Q18" s="3"/>
    </row>
    <row r="19" spans="1:17" s="2" customFormat="1" ht="12.75" x14ac:dyDescent="0.2">
      <c r="A19" s="28">
        <v>2019</v>
      </c>
      <c r="B19" s="53">
        <f>+[1]Totals!I163</f>
        <v>231770760</v>
      </c>
      <c r="C19" s="49">
        <f t="shared" si="0"/>
        <v>0.91250494494993473</v>
      </c>
      <c r="D19" s="53">
        <f>+[1]Totals!J163</f>
        <v>18078117</v>
      </c>
      <c r="E19" s="57">
        <f t="shared" si="2"/>
        <v>7.1175376729504108E-2</v>
      </c>
      <c r="F19" s="53">
        <f t="shared" ref="F19:F21" si="3">+F49+O49</f>
        <v>4145100</v>
      </c>
      <c r="G19" s="57">
        <f t="shared" ref="G19:G26" si="4">+F19/H19</f>
        <v>1.631967832056112E-2</v>
      </c>
      <c r="H19" s="56">
        <f t="shared" si="1"/>
        <v>253993977</v>
      </c>
      <c r="I19" s="29"/>
      <c r="J19" s="5"/>
      <c r="K19" s="29"/>
      <c r="L19" s="31"/>
      <c r="M19" s="29"/>
      <c r="N19" s="31"/>
      <c r="O19" s="29"/>
      <c r="P19" s="31"/>
      <c r="Q19" s="3"/>
    </row>
    <row r="20" spans="1:17" s="2" customFormat="1" ht="12.75" x14ac:dyDescent="0.2">
      <c r="A20" s="28">
        <v>2020</v>
      </c>
      <c r="B20" s="53">
        <f>+[1]Totals!M163</f>
        <v>196371847</v>
      </c>
      <c r="C20" s="49">
        <f t="shared" si="0"/>
        <v>0.77525109350058885</v>
      </c>
      <c r="D20" s="53">
        <f>+[1]Totals!N163</f>
        <v>44916713</v>
      </c>
      <c r="E20" s="57">
        <f t="shared" si="2"/>
        <v>0.17732547410272162</v>
      </c>
      <c r="F20" s="53">
        <f t="shared" si="3"/>
        <v>12012401</v>
      </c>
      <c r="G20" s="57">
        <f t="shared" si="4"/>
        <v>4.7423432396689565E-2</v>
      </c>
      <c r="H20" s="56">
        <f t="shared" si="1"/>
        <v>253300961</v>
      </c>
      <c r="I20" s="29"/>
      <c r="J20" s="5"/>
      <c r="K20" s="29"/>
      <c r="L20" s="31"/>
      <c r="M20" s="29"/>
      <c r="N20" s="31"/>
      <c r="O20" s="29"/>
      <c r="P20" s="31"/>
      <c r="Q20" s="3"/>
    </row>
    <row r="21" spans="1:17" s="2" customFormat="1" ht="12.75" x14ac:dyDescent="0.2">
      <c r="A21" s="28">
        <v>2021</v>
      </c>
      <c r="B21" s="53">
        <f>+[1]Totals!V163</f>
        <v>104135277</v>
      </c>
      <c r="C21" s="49">
        <f t="shared" si="0"/>
        <v>0.47393818853919611</v>
      </c>
      <c r="D21" s="53">
        <f>+[1]Totals!AB163</f>
        <v>96768722</v>
      </c>
      <c r="E21" s="57">
        <f t="shared" si="2"/>
        <v>0.44041168500404576</v>
      </c>
      <c r="F21" s="53">
        <f t="shared" si="3"/>
        <v>18819331</v>
      </c>
      <c r="G21" s="57">
        <f t="shared" si="4"/>
        <v>8.5650126456758138E-2</v>
      </c>
      <c r="H21" s="56">
        <f t="shared" si="1"/>
        <v>219723330</v>
      </c>
      <c r="I21" s="29"/>
      <c r="J21" s="5"/>
      <c r="K21" s="29"/>
      <c r="L21" s="31"/>
      <c r="M21" s="29"/>
      <c r="N21" s="31"/>
      <c r="O21" s="29"/>
      <c r="P21" s="31"/>
      <c r="Q21" s="3"/>
    </row>
    <row r="22" spans="1:17" s="2" customFormat="1" ht="12.75" x14ac:dyDescent="0.2">
      <c r="A22" s="28">
        <v>2022</v>
      </c>
      <c r="B22" s="53">
        <f>+[1]Totals!AT163</f>
        <v>128614323</v>
      </c>
      <c r="C22" s="49">
        <f t="shared" si="0"/>
        <v>0.45491151946478536</v>
      </c>
      <c r="D22" s="53">
        <f>+[1]Totals!AZ163</f>
        <v>132725464</v>
      </c>
      <c r="E22" s="57">
        <f t="shared" si="2"/>
        <v>0.46945271017683365</v>
      </c>
      <c r="F22" s="53">
        <f>+F52+O52</f>
        <v>21384034</v>
      </c>
      <c r="G22" s="57">
        <f t="shared" si="4"/>
        <v>7.5635770358380941E-2</v>
      </c>
      <c r="H22" s="56">
        <f t="shared" si="1"/>
        <v>282723821</v>
      </c>
      <c r="I22" s="29"/>
      <c r="J22" s="5"/>
      <c r="K22" s="29"/>
      <c r="L22" s="31"/>
      <c r="M22" s="29"/>
      <c r="N22" s="31"/>
      <c r="O22" s="29"/>
      <c r="P22" s="31"/>
      <c r="Q22" s="3"/>
    </row>
    <row r="23" spans="1:17" s="2" customFormat="1" ht="12.75" x14ac:dyDescent="0.2">
      <c r="A23" s="28">
        <v>2023</v>
      </c>
      <c r="B23" s="53">
        <f>+[1]Totals!BS163</f>
        <v>73167959</v>
      </c>
      <c r="C23" s="49">
        <f t="shared" si="0"/>
        <v>0.32243398078137631</v>
      </c>
      <c r="D23" s="53">
        <f>+[1]Totals!BY163</f>
        <v>113740228</v>
      </c>
      <c r="E23" s="57">
        <f t="shared" si="2"/>
        <v>0.50122642465701905</v>
      </c>
      <c r="F23" s="53">
        <f>+F53+O53</f>
        <v>40015659</v>
      </c>
      <c r="G23" s="57">
        <f t="shared" si="4"/>
        <v>0.17633959456160461</v>
      </c>
      <c r="H23" s="56">
        <f t="shared" si="1"/>
        <v>226923846</v>
      </c>
      <c r="I23" s="29"/>
      <c r="J23" s="5"/>
      <c r="K23" s="29"/>
      <c r="L23" s="31"/>
      <c r="M23" s="29"/>
      <c r="N23" s="31"/>
      <c r="O23" s="29"/>
      <c r="P23" s="31"/>
      <c r="Q23" s="3"/>
    </row>
    <row r="24" spans="1:17" s="2" customFormat="1" ht="12.75" x14ac:dyDescent="0.2">
      <c r="A24" s="28">
        <v>2024</v>
      </c>
      <c r="B24" s="53">
        <f>+[1]Totals!CQ163</f>
        <v>42416593</v>
      </c>
      <c r="C24" s="49">
        <f t="shared" si="0"/>
        <v>0.2288029425148789</v>
      </c>
      <c r="D24" s="53">
        <f>+[1]Totals!CW163</f>
        <v>55854292</v>
      </c>
      <c r="E24" s="57">
        <f t="shared" si="2"/>
        <v>0.30128837461521862</v>
      </c>
      <c r="F24" s="53">
        <f>+F54+O54</f>
        <v>87113938</v>
      </c>
      <c r="G24" s="57">
        <f t="shared" si="4"/>
        <v>0.46990868286990245</v>
      </c>
      <c r="H24" s="56">
        <f t="shared" si="1"/>
        <v>185384823</v>
      </c>
      <c r="I24" s="29"/>
      <c r="J24" s="5"/>
      <c r="K24" s="29"/>
      <c r="L24" s="31"/>
      <c r="M24" s="29"/>
      <c r="N24" s="31"/>
      <c r="O24" s="29"/>
      <c r="P24" s="31"/>
      <c r="Q24" s="3"/>
    </row>
    <row r="25" spans="1:17" s="2" customFormat="1" ht="12.75" x14ac:dyDescent="0.2">
      <c r="A25" s="28">
        <v>2025</v>
      </c>
      <c r="B25" s="53">
        <f>+[1]Totals!DO163</f>
        <v>34812376</v>
      </c>
      <c r="C25" s="49">
        <f t="shared" si="0"/>
        <v>0.13294163455183128</v>
      </c>
      <c r="D25" s="53">
        <f>+[1]Totals!DU163</f>
        <v>39781467</v>
      </c>
      <c r="E25" s="57">
        <f t="shared" si="2"/>
        <v>0.15191761825879785</v>
      </c>
      <c r="F25" s="53">
        <f>+F55+O55</f>
        <v>187268260</v>
      </c>
      <c r="G25" s="57">
        <f t="shared" si="4"/>
        <v>0.71514074718937093</v>
      </c>
      <c r="H25" s="56">
        <f t="shared" si="1"/>
        <v>261862103</v>
      </c>
      <c r="J25" s="5"/>
      <c r="K25" s="29"/>
      <c r="L25" s="29"/>
      <c r="M25" s="31"/>
      <c r="N25" s="31"/>
      <c r="O25" s="3"/>
      <c r="Q25" s="3"/>
    </row>
    <row r="26" spans="1:17" s="2" customFormat="1" ht="12.75" x14ac:dyDescent="0.2">
      <c r="A26" s="28" t="s">
        <v>15</v>
      </c>
      <c r="B26" s="58">
        <f>+[1]Totals!EM163</f>
        <v>2524584</v>
      </c>
      <c r="C26" s="59">
        <f t="shared" si="0"/>
        <v>4.5345952781606372E-2</v>
      </c>
      <c r="D26" s="58">
        <f>+[1]Totals!ES163</f>
        <v>15349308</v>
      </c>
      <c r="E26" s="60">
        <f t="shared" si="2"/>
        <v>0.27570047017581234</v>
      </c>
      <c r="F26" s="58">
        <f>+[1]Totals!EY163</f>
        <v>37799963</v>
      </c>
      <c r="G26" s="60">
        <f t="shared" si="4"/>
        <v>0.6789535770425813</v>
      </c>
      <c r="H26" s="56">
        <f t="shared" si="1"/>
        <v>55673855</v>
      </c>
      <c r="J26" s="5"/>
      <c r="K26" s="29"/>
      <c r="L26" s="29"/>
      <c r="M26" s="31"/>
      <c r="N26" s="31"/>
      <c r="O26" s="3"/>
      <c r="Q26" s="3"/>
    </row>
    <row r="27" spans="1:17" s="5" customFormat="1" ht="13.5" thickBot="1" x14ac:dyDescent="0.25">
      <c r="A27" s="33" t="s">
        <v>9</v>
      </c>
      <c r="B27" s="61">
        <f>SUM(B4:B26)</f>
        <v>2663816352</v>
      </c>
      <c r="C27" s="62">
        <f t="shared" si="0"/>
        <v>0.74104019140309141</v>
      </c>
      <c r="D27" s="61">
        <f>SUM(D18:D26)</f>
        <v>522323850</v>
      </c>
      <c r="E27" s="62">
        <f>+D27/H27</f>
        <v>0.14530392288034114</v>
      </c>
      <c r="F27" s="61">
        <f>SUM(F18:F26)</f>
        <v>408558686</v>
      </c>
      <c r="G27" s="62">
        <f>+F27/H27</f>
        <v>0.11365588571656743</v>
      </c>
      <c r="H27" s="63">
        <f>+B27+D27+F27</f>
        <v>3594698888</v>
      </c>
      <c r="I27" s="64"/>
      <c r="K27" s="64"/>
      <c r="L27" s="64"/>
      <c r="M27" s="64"/>
      <c r="N27" s="37"/>
      <c r="O27" s="64"/>
    </row>
    <row r="28" spans="1:17" s="4" customFormat="1" ht="12.75" x14ac:dyDescent="0.2">
      <c r="A28" s="5"/>
      <c r="B28" s="64"/>
      <c r="D28" s="64"/>
      <c r="F28" s="64"/>
      <c r="J28" s="5"/>
      <c r="K28" s="64"/>
      <c r="L28" s="64"/>
      <c r="M28" s="64"/>
      <c r="N28" s="37"/>
      <c r="O28" s="64"/>
      <c r="Q28" s="5"/>
    </row>
    <row r="29" spans="1:17" s="4" customFormat="1" ht="12.75" x14ac:dyDescent="0.2">
      <c r="A29" s="5"/>
      <c r="B29" s="64"/>
      <c r="D29" s="64"/>
      <c r="F29" s="64"/>
      <c r="J29" s="5"/>
      <c r="K29" s="64"/>
      <c r="L29" s="64"/>
      <c r="M29" s="64"/>
      <c r="N29" s="37"/>
      <c r="O29" s="64"/>
      <c r="Q29" s="5"/>
    </row>
    <row r="30" spans="1:17" s="2" customFormat="1" ht="18.75" thickBot="1" x14ac:dyDescent="0.3">
      <c r="A30" s="17" t="s">
        <v>22</v>
      </c>
      <c r="C30" s="18"/>
      <c r="D30" s="18"/>
      <c r="E30" s="18"/>
      <c r="F30" s="18"/>
      <c r="G30" s="18"/>
      <c r="H30" s="18"/>
      <c r="I30" s="18"/>
      <c r="J30" s="17" t="s">
        <v>23</v>
      </c>
      <c r="K30" s="18"/>
      <c r="L30" s="18"/>
      <c r="M30" s="18"/>
      <c r="N30" s="17"/>
      <c r="Q30" s="3"/>
    </row>
    <row r="31" spans="1:17" s="2" customFormat="1" ht="15.75" x14ac:dyDescent="0.25">
      <c r="A31" s="231" t="s">
        <v>24</v>
      </c>
      <c r="B31" s="230"/>
      <c r="C31" s="230"/>
      <c r="D31" s="230"/>
      <c r="E31" s="230"/>
      <c r="F31" s="230"/>
      <c r="G31" s="230"/>
      <c r="H31" s="232"/>
      <c r="I31" s="65"/>
      <c r="J31" s="231" t="s">
        <v>8</v>
      </c>
      <c r="K31" s="230"/>
      <c r="L31" s="230"/>
      <c r="M31" s="230"/>
      <c r="N31" s="230"/>
      <c r="O31" s="230"/>
      <c r="P31" s="230"/>
      <c r="Q31" s="232"/>
    </row>
    <row r="32" spans="1:17" s="2" customFormat="1" ht="15.75" x14ac:dyDescent="0.25">
      <c r="A32" s="66" t="s">
        <v>5</v>
      </c>
      <c r="B32" s="233" t="s">
        <v>17</v>
      </c>
      <c r="C32" s="233"/>
      <c r="D32" s="233" t="s">
        <v>18</v>
      </c>
      <c r="E32" s="233"/>
      <c r="F32" s="233" t="s">
        <v>19</v>
      </c>
      <c r="G32" s="233"/>
      <c r="H32" s="68" t="s">
        <v>9</v>
      </c>
      <c r="I32" s="41"/>
      <c r="J32" s="66" t="s">
        <v>5</v>
      </c>
      <c r="K32" s="233" t="s">
        <v>17</v>
      </c>
      <c r="L32" s="233"/>
      <c r="M32" s="233" t="s">
        <v>18</v>
      </c>
      <c r="N32" s="233"/>
      <c r="O32" s="233" t="s">
        <v>19</v>
      </c>
      <c r="P32" s="233"/>
      <c r="Q32" s="69" t="s">
        <v>9</v>
      </c>
    </row>
    <row r="33" spans="1:17" s="5" customFormat="1" x14ac:dyDescent="0.25">
      <c r="A33" s="23" t="s">
        <v>6</v>
      </c>
      <c r="B33" s="43" t="s">
        <v>20</v>
      </c>
      <c r="C33" s="44" t="s">
        <v>21</v>
      </c>
      <c r="D33" s="43" t="s">
        <v>20</v>
      </c>
      <c r="E33" s="44" t="s">
        <v>21</v>
      </c>
      <c r="F33" s="43" t="s">
        <v>20</v>
      </c>
      <c r="G33" s="44" t="s">
        <v>21</v>
      </c>
      <c r="H33" s="70" t="s">
        <v>20</v>
      </c>
      <c r="J33" s="23" t="s">
        <v>6</v>
      </c>
      <c r="K33" s="43" t="s">
        <v>20</v>
      </c>
      <c r="L33" s="44" t="s">
        <v>21</v>
      </c>
      <c r="M33" s="43" t="s">
        <v>20</v>
      </c>
      <c r="N33" s="44" t="s">
        <v>21</v>
      </c>
      <c r="O33" s="43" t="s">
        <v>20</v>
      </c>
      <c r="P33" s="44" t="s">
        <v>21</v>
      </c>
      <c r="Q33" s="45" t="s">
        <v>20</v>
      </c>
    </row>
    <row r="34" spans="1:17" s="2" customFormat="1" ht="12.75" x14ac:dyDescent="0.2">
      <c r="A34" s="28">
        <v>2004</v>
      </c>
      <c r="B34" s="71">
        <f>+'[1]Global '!B5</f>
        <v>5617184</v>
      </c>
      <c r="C34" s="72">
        <f>+B34/H34</f>
        <v>1</v>
      </c>
      <c r="D34" s="73"/>
      <c r="E34" s="74"/>
      <c r="F34" s="73"/>
      <c r="G34" s="74"/>
      <c r="H34" s="75">
        <f>+B34+D34+F34</f>
        <v>5617184</v>
      </c>
      <c r="J34" s="28">
        <v>2004</v>
      </c>
      <c r="K34" s="73"/>
      <c r="L34" s="76"/>
      <c r="M34" s="77"/>
      <c r="N34" s="72"/>
      <c r="O34" s="73"/>
      <c r="P34" s="74"/>
      <c r="Q34" s="78"/>
    </row>
    <row r="35" spans="1:17" s="2" customFormat="1" ht="12.75" x14ac:dyDescent="0.2">
      <c r="A35" s="28">
        <v>2005</v>
      </c>
      <c r="B35" s="53">
        <f>+'[1]Global '!B6</f>
        <v>16944713</v>
      </c>
      <c r="C35" s="57">
        <f t="shared" ref="C35:C56" si="5">+B35/H35</f>
        <v>1</v>
      </c>
      <c r="D35" s="54"/>
      <c r="E35" s="55"/>
      <c r="F35" s="54"/>
      <c r="G35" s="55"/>
      <c r="H35" s="79">
        <f t="shared" ref="H35:H57" si="6">+B35+D35+F35</f>
        <v>16944713</v>
      </c>
      <c r="J35" s="28">
        <v>2005</v>
      </c>
      <c r="K35" s="54"/>
      <c r="L35" s="80"/>
      <c r="M35" s="81"/>
      <c r="N35" s="57"/>
      <c r="O35" s="54"/>
      <c r="P35" s="55"/>
      <c r="Q35" s="82"/>
    </row>
    <row r="36" spans="1:17" s="2" customFormat="1" ht="12.75" x14ac:dyDescent="0.2">
      <c r="A36" s="28">
        <v>2006</v>
      </c>
      <c r="B36" s="53">
        <f>+'[1]Global '!B7</f>
        <v>46842964</v>
      </c>
      <c r="C36" s="57">
        <f t="shared" si="5"/>
        <v>1</v>
      </c>
      <c r="D36" s="54"/>
      <c r="E36" s="55"/>
      <c r="F36" s="54"/>
      <c r="G36" s="55"/>
      <c r="H36" s="79">
        <f t="shared" si="6"/>
        <v>46842964</v>
      </c>
      <c r="J36" s="28">
        <v>2006</v>
      </c>
      <c r="K36" s="54"/>
      <c r="L36" s="80"/>
      <c r="M36" s="81"/>
      <c r="N36" s="57"/>
      <c r="O36" s="54"/>
      <c r="P36" s="55"/>
      <c r="Q36" s="82"/>
    </row>
    <row r="37" spans="1:17" s="2" customFormat="1" ht="12.75" x14ac:dyDescent="0.2">
      <c r="A37" s="28">
        <v>2007</v>
      </c>
      <c r="B37" s="53">
        <f>+'[1]Global '!B8</f>
        <v>43805000</v>
      </c>
      <c r="C37" s="57">
        <f t="shared" si="5"/>
        <v>1</v>
      </c>
      <c r="D37" s="54"/>
      <c r="E37" s="55"/>
      <c r="F37" s="54"/>
      <c r="G37" s="55"/>
      <c r="H37" s="79">
        <f t="shared" si="6"/>
        <v>43805000</v>
      </c>
      <c r="J37" s="28">
        <v>2007</v>
      </c>
      <c r="K37" s="54"/>
      <c r="L37" s="80"/>
      <c r="M37" s="81"/>
      <c r="N37" s="57"/>
      <c r="O37" s="54"/>
      <c r="P37" s="55"/>
      <c r="Q37" s="82"/>
    </row>
    <row r="38" spans="1:17" s="2" customFormat="1" ht="12.75" x14ac:dyDescent="0.2">
      <c r="A38" s="28">
        <v>2008</v>
      </c>
      <c r="B38" s="53">
        <f>+'[1]Global '!B9</f>
        <v>60151197</v>
      </c>
      <c r="C38" s="57">
        <f t="shared" si="5"/>
        <v>1</v>
      </c>
      <c r="D38" s="54"/>
      <c r="E38" s="55"/>
      <c r="F38" s="54"/>
      <c r="G38" s="55"/>
      <c r="H38" s="79">
        <f t="shared" si="6"/>
        <v>60151197</v>
      </c>
      <c r="J38" s="28">
        <v>2008</v>
      </c>
      <c r="K38" s="54"/>
      <c r="L38" s="80"/>
      <c r="M38" s="53"/>
      <c r="N38" s="57"/>
      <c r="O38" s="54"/>
      <c r="P38" s="55"/>
      <c r="Q38" s="82"/>
    </row>
    <row r="39" spans="1:17" s="2" customFormat="1" ht="12.75" x14ac:dyDescent="0.2">
      <c r="A39" s="28">
        <v>2009</v>
      </c>
      <c r="B39" s="53">
        <f>+'[1]Global '!B10</f>
        <v>88476937</v>
      </c>
      <c r="C39" s="57">
        <f t="shared" si="5"/>
        <v>1</v>
      </c>
      <c r="D39" s="54"/>
      <c r="E39" s="55"/>
      <c r="F39" s="54"/>
      <c r="G39" s="55"/>
      <c r="H39" s="79">
        <f t="shared" si="6"/>
        <v>88476937</v>
      </c>
      <c r="J39" s="28">
        <v>2009</v>
      </c>
      <c r="K39" s="53">
        <f>+'[1]Global '!C10</f>
        <v>13226517</v>
      </c>
      <c r="L39" s="57">
        <f>+K39/Q39</f>
        <v>1</v>
      </c>
      <c r="M39" s="53"/>
      <c r="N39" s="57"/>
      <c r="O39" s="54"/>
      <c r="P39" s="55"/>
      <c r="Q39" s="56">
        <f>+K39+M39+O39</f>
        <v>13226517</v>
      </c>
    </row>
    <row r="40" spans="1:17" s="2" customFormat="1" ht="12.75" x14ac:dyDescent="0.2">
      <c r="A40" s="28">
        <v>2010</v>
      </c>
      <c r="B40" s="53">
        <f>+'[1]Global '!B11</f>
        <v>145209800</v>
      </c>
      <c r="C40" s="57">
        <f t="shared" si="5"/>
        <v>1</v>
      </c>
      <c r="D40" s="54"/>
      <c r="E40" s="55"/>
      <c r="F40" s="54"/>
      <c r="G40" s="55"/>
      <c r="H40" s="79">
        <f t="shared" si="6"/>
        <v>145209800</v>
      </c>
      <c r="J40" s="28">
        <v>2010</v>
      </c>
      <c r="K40" s="53">
        <f>+'[1]Global '!C11</f>
        <v>20473178</v>
      </c>
      <c r="L40" s="57">
        <f t="shared" ref="L40:L56" si="7">+K40/Q40</f>
        <v>1</v>
      </c>
      <c r="M40" s="53"/>
      <c r="N40" s="57"/>
      <c r="O40" s="54"/>
      <c r="P40" s="55"/>
      <c r="Q40" s="56">
        <f t="shared" ref="Q40:Q57" si="8">+K40+M40+O40</f>
        <v>20473178</v>
      </c>
    </row>
    <row r="41" spans="1:17" s="2" customFormat="1" ht="12.75" x14ac:dyDescent="0.2">
      <c r="A41" s="28">
        <v>2011</v>
      </c>
      <c r="B41" s="53">
        <f>+'[1]Global '!B12</f>
        <v>88003106</v>
      </c>
      <c r="C41" s="57">
        <f t="shared" si="5"/>
        <v>1</v>
      </c>
      <c r="D41" s="54"/>
      <c r="E41" s="55"/>
      <c r="F41" s="54"/>
      <c r="G41" s="55"/>
      <c r="H41" s="79">
        <f t="shared" si="6"/>
        <v>88003106</v>
      </c>
      <c r="J41" s="28">
        <v>2011</v>
      </c>
      <c r="K41" s="53">
        <f>+'[1]Global '!C12</f>
        <v>38678392</v>
      </c>
      <c r="L41" s="57">
        <f t="shared" si="7"/>
        <v>1</v>
      </c>
      <c r="M41" s="53"/>
      <c r="N41" s="57"/>
      <c r="O41" s="54"/>
      <c r="P41" s="55"/>
      <c r="Q41" s="56">
        <f t="shared" si="8"/>
        <v>38678392</v>
      </c>
    </row>
    <row r="42" spans="1:17" s="2" customFormat="1" ht="12.75" x14ac:dyDescent="0.2">
      <c r="A42" s="28">
        <v>2012</v>
      </c>
      <c r="B42" s="53">
        <f>+'[1]Global '!B13</f>
        <v>70272798</v>
      </c>
      <c r="C42" s="57">
        <f t="shared" si="5"/>
        <v>1</v>
      </c>
      <c r="D42" s="54"/>
      <c r="E42" s="55"/>
      <c r="F42" s="54"/>
      <c r="G42" s="55"/>
      <c r="H42" s="79">
        <f t="shared" si="6"/>
        <v>70272798</v>
      </c>
      <c r="J42" s="28">
        <v>2012</v>
      </c>
      <c r="K42" s="53">
        <f>+'[1]Global '!C13</f>
        <v>18181481</v>
      </c>
      <c r="L42" s="57">
        <f t="shared" si="7"/>
        <v>1</v>
      </c>
      <c r="M42" s="53"/>
      <c r="N42" s="57"/>
      <c r="O42" s="54"/>
      <c r="P42" s="55"/>
      <c r="Q42" s="56">
        <f t="shared" si="8"/>
        <v>18181481</v>
      </c>
    </row>
    <row r="43" spans="1:17" s="2" customFormat="1" ht="12.75" x14ac:dyDescent="0.2">
      <c r="A43" s="28">
        <v>2013</v>
      </c>
      <c r="B43" s="53">
        <f>+'[1]Global '!B14</f>
        <v>142976486</v>
      </c>
      <c r="C43" s="57">
        <f t="shared" si="5"/>
        <v>1</v>
      </c>
      <c r="D43" s="54"/>
      <c r="E43" s="55"/>
      <c r="F43" s="54"/>
      <c r="G43" s="55"/>
      <c r="H43" s="79">
        <f t="shared" si="6"/>
        <v>142976486</v>
      </c>
      <c r="J43" s="28">
        <v>2013</v>
      </c>
      <c r="K43" s="53">
        <f>+'[1]Global '!C14</f>
        <v>22267890</v>
      </c>
      <c r="L43" s="57">
        <f t="shared" si="7"/>
        <v>1</v>
      </c>
      <c r="M43" s="53"/>
      <c r="N43" s="57"/>
      <c r="O43" s="54"/>
      <c r="P43" s="55"/>
      <c r="Q43" s="56">
        <f t="shared" si="8"/>
        <v>22267890</v>
      </c>
    </row>
    <row r="44" spans="1:17" s="2" customFormat="1" ht="12.75" x14ac:dyDescent="0.2">
      <c r="A44" s="28">
        <v>2014</v>
      </c>
      <c r="B44" s="53">
        <f>+'[1]Global '!B15</f>
        <v>189205502</v>
      </c>
      <c r="C44" s="57">
        <f t="shared" si="5"/>
        <v>1</v>
      </c>
      <c r="D44" s="54"/>
      <c r="E44" s="55"/>
      <c r="F44" s="54"/>
      <c r="G44" s="55"/>
      <c r="H44" s="79">
        <f t="shared" si="6"/>
        <v>189205502</v>
      </c>
      <c r="J44" s="28">
        <v>2014</v>
      </c>
      <c r="K44" s="53">
        <f>+'[1]Global '!C15</f>
        <v>22151629</v>
      </c>
      <c r="L44" s="57">
        <f t="shared" si="7"/>
        <v>1</v>
      </c>
      <c r="M44" s="53"/>
      <c r="N44" s="57"/>
      <c r="O44" s="54"/>
      <c r="P44" s="55"/>
      <c r="Q44" s="56">
        <f t="shared" si="8"/>
        <v>22151629</v>
      </c>
    </row>
    <row r="45" spans="1:17" s="2" customFormat="1" ht="12.75" x14ac:dyDescent="0.2">
      <c r="A45" s="28">
        <v>2015</v>
      </c>
      <c r="B45" s="53">
        <f>+'[1]Global '!B16</f>
        <v>177876883</v>
      </c>
      <c r="C45" s="57">
        <f t="shared" si="5"/>
        <v>1</v>
      </c>
      <c r="D45" s="54"/>
      <c r="E45" s="55"/>
      <c r="F45" s="54"/>
      <c r="G45" s="55"/>
      <c r="H45" s="79">
        <f t="shared" si="6"/>
        <v>177876883</v>
      </c>
      <c r="J45" s="28">
        <v>2015</v>
      </c>
      <c r="K45" s="53">
        <f>+'[1]Global '!C16</f>
        <v>28904667</v>
      </c>
      <c r="L45" s="57">
        <f t="shared" si="7"/>
        <v>1</v>
      </c>
      <c r="M45" s="53"/>
      <c r="N45" s="57"/>
      <c r="O45" s="54"/>
      <c r="P45" s="55"/>
      <c r="Q45" s="56">
        <f t="shared" si="8"/>
        <v>28904667</v>
      </c>
    </row>
    <row r="46" spans="1:17" s="2" customFormat="1" ht="12.75" x14ac:dyDescent="0.2">
      <c r="A46" s="28">
        <v>2016</v>
      </c>
      <c r="B46" s="53">
        <f>+'[1]Global '!B17</f>
        <v>137724562</v>
      </c>
      <c r="C46" s="57">
        <f t="shared" si="5"/>
        <v>1</v>
      </c>
      <c r="D46" s="54"/>
      <c r="E46" s="55"/>
      <c r="F46" s="54"/>
      <c r="G46" s="55"/>
      <c r="H46" s="79">
        <f t="shared" si="6"/>
        <v>137724562</v>
      </c>
      <c r="J46" s="28">
        <v>2016</v>
      </c>
      <c r="K46" s="53">
        <f>+'[1]Global '!C17</f>
        <v>25811705</v>
      </c>
      <c r="L46" s="57">
        <f t="shared" si="7"/>
        <v>1</v>
      </c>
      <c r="M46" s="53"/>
      <c r="N46" s="57"/>
      <c r="O46" s="54"/>
      <c r="P46" s="55"/>
      <c r="Q46" s="56">
        <f t="shared" si="8"/>
        <v>25811705</v>
      </c>
    </row>
    <row r="47" spans="1:17" s="2" customFormat="1" ht="12.75" x14ac:dyDescent="0.2">
      <c r="A47" s="28">
        <v>2017</v>
      </c>
      <c r="B47" s="53">
        <f>+'[1]Global '!B18</f>
        <v>202908557</v>
      </c>
      <c r="C47" s="57">
        <f t="shared" si="5"/>
        <v>1</v>
      </c>
      <c r="D47" s="54"/>
      <c r="E47" s="55"/>
      <c r="F47" s="54"/>
      <c r="G47" s="55"/>
      <c r="H47" s="79">
        <f t="shared" si="6"/>
        <v>202908557</v>
      </c>
      <c r="J47" s="28">
        <v>2017</v>
      </c>
      <c r="K47" s="53">
        <f>+'[1]Global '!C18</f>
        <v>50810329</v>
      </c>
      <c r="L47" s="57">
        <f t="shared" si="7"/>
        <v>1</v>
      </c>
      <c r="M47" s="53"/>
      <c r="N47" s="57"/>
      <c r="O47" s="54"/>
      <c r="P47" s="55"/>
      <c r="Q47" s="56">
        <f t="shared" si="8"/>
        <v>50810329</v>
      </c>
    </row>
    <row r="48" spans="1:17" s="2" customFormat="1" ht="12.75" x14ac:dyDescent="0.2">
      <c r="A48" s="28">
        <v>2018</v>
      </c>
      <c r="B48" s="53">
        <f>+[1]Totals!E93</f>
        <v>167488684</v>
      </c>
      <c r="C48" s="57">
        <f t="shared" si="5"/>
        <v>0.97147907816450185</v>
      </c>
      <c r="D48" s="53">
        <f>+[1]Totals!F93</f>
        <v>4917174</v>
      </c>
      <c r="E48" s="57">
        <f t="shared" ref="E48:E56" si="9">+D48/H48</f>
        <v>2.8520921835498189E-2</v>
      </c>
      <c r="F48" s="54"/>
      <c r="G48" s="55"/>
      <c r="H48" s="79">
        <f t="shared" si="6"/>
        <v>172405858</v>
      </c>
      <c r="J48" s="28">
        <v>2018</v>
      </c>
      <c r="K48" s="53">
        <f>+[1]Totals!E143</f>
        <v>25992472</v>
      </c>
      <c r="L48" s="57">
        <f t="shared" si="7"/>
        <v>0.99265357275281108</v>
      </c>
      <c r="M48" s="53">
        <f>+[1]Totals!F143</f>
        <v>192365</v>
      </c>
      <c r="N48" s="57">
        <f t="shared" ref="N48:N56" si="10">+M48/Q48</f>
        <v>7.3464272471888978E-3</v>
      </c>
      <c r="O48" s="54"/>
      <c r="P48" s="55"/>
      <c r="Q48" s="56">
        <f t="shared" si="8"/>
        <v>26184837</v>
      </c>
    </row>
    <row r="49" spans="1:68" s="2" customFormat="1" ht="12.75" x14ac:dyDescent="0.2">
      <c r="A49" s="28">
        <v>2019</v>
      </c>
      <c r="B49" s="53">
        <f>+[1]Totals!I93</f>
        <v>190893959</v>
      </c>
      <c r="C49" s="57">
        <f t="shared" si="5"/>
        <v>0.89685706064678283</v>
      </c>
      <c r="D49" s="53">
        <f>+[1]Totals!J93</f>
        <v>17808637</v>
      </c>
      <c r="E49" s="57">
        <f t="shared" si="9"/>
        <v>8.3668450890819132E-2</v>
      </c>
      <c r="F49" s="53">
        <f>+[1]Totals!K93</f>
        <v>4145100</v>
      </c>
      <c r="G49" s="57">
        <f t="shared" ref="G49:G56" si="11">+F49/H49</f>
        <v>1.9474488462398014E-2</v>
      </c>
      <c r="H49" s="79">
        <f t="shared" si="6"/>
        <v>212847696</v>
      </c>
      <c r="I49" s="31"/>
      <c r="J49" s="28">
        <v>2019</v>
      </c>
      <c r="K49" s="53">
        <f>+[1]Totals!I143</f>
        <v>40876801</v>
      </c>
      <c r="L49" s="57">
        <f t="shared" si="7"/>
        <v>0.99345068391478686</v>
      </c>
      <c r="M49" s="53">
        <f>+[1]Totals!J143</f>
        <v>269480</v>
      </c>
      <c r="N49" s="57">
        <f t="shared" si="10"/>
        <v>6.549316085213145E-3</v>
      </c>
      <c r="O49" s="53">
        <v>0</v>
      </c>
      <c r="P49" s="57">
        <f t="shared" ref="P49:P56" si="12">+O49/Q49</f>
        <v>0</v>
      </c>
      <c r="Q49" s="56">
        <f t="shared" si="8"/>
        <v>41146281</v>
      </c>
    </row>
    <row r="50" spans="1:68" s="2" customFormat="1" ht="12.75" x14ac:dyDescent="0.2">
      <c r="A50" s="28">
        <v>2020</v>
      </c>
      <c r="B50" s="53">
        <f>+[1]Totals!M93</f>
        <v>153758109</v>
      </c>
      <c r="C50" s="57">
        <f t="shared" si="5"/>
        <v>0.73494517676999194</v>
      </c>
      <c r="D50" s="53">
        <f>+[1]Totals!N93</f>
        <v>43439801</v>
      </c>
      <c r="E50" s="57">
        <f t="shared" si="9"/>
        <v>0.20763699835043026</v>
      </c>
      <c r="F50" s="53">
        <f>+[1]Totals!O93</f>
        <v>12012401</v>
      </c>
      <c r="G50" s="57">
        <f t="shared" si="11"/>
        <v>5.7417824879577757E-2</v>
      </c>
      <c r="H50" s="79">
        <f t="shared" si="6"/>
        <v>209210311</v>
      </c>
      <c r="I50" s="31"/>
      <c r="J50" s="28">
        <v>2020</v>
      </c>
      <c r="K50" s="53">
        <f>+[1]Totals!M28</f>
        <v>42613738</v>
      </c>
      <c r="L50" s="57">
        <f t="shared" si="7"/>
        <v>0.9665028299650833</v>
      </c>
      <c r="M50" s="53">
        <f>+[1]Totals!N143</f>
        <v>1476912</v>
      </c>
      <c r="N50" s="57">
        <f t="shared" si="10"/>
        <v>3.3497170034916701E-2</v>
      </c>
      <c r="O50" s="53">
        <f>+[1]Totals!O28</f>
        <v>0</v>
      </c>
      <c r="P50" s="57">
        <f t="shared" si="12"/>
        <v>0</v>
      </c>
      <c r="Q50" s="56">
        <f t="shared" si="8"/>
        <v>44090650</v>
      </c>
    </row>
    <row r="51" spans="1:68" s="2" customFormat="1" ht="12.75" x14ac:dyDescent="0.2">
      <c r="A51" s="28">
        <v>2021</v>
      </c>
      <c r="B51" s="58">
        <f>+[1]Totals!V93</f>
        <v>92753263</v>
      </c>
      <c r="C51" s="57">
        <f t="shared" si="5"/>
        <v>0.45117315632544935</v>
      </c>
      <c r="D51" s="58">
        <f>+[1]Totals!AB93</f>
        <v>94009812</v>
      </c>
      <c r="E51" s="57">
        <f t="shared" si="9"/>
        <v>0.45728529901532528</v>
      </c>
      <c r="F51" s="58">
        <f>+[1]Totals!AH93</f>
        <v>18819331</v>
      </c>
      <c r="G51" s="57">
        <f t="shared" si="11"/>
        <v>9.1541544659225357E-2</v>
      </c>
      <c r="H51" s="79">
        <f t="shared" si="6"/>
        <v>205582406</v>
      </c>
      <c r="I51" s="31"/>
      <c r="J51" s="28">
        <v>2021</v>
      </c>
      <c r="K51" s="53">
        <f>+[1]Totals!V28</f>
        <v>11382014</v>
      </c>
      <c r="L51" s="57">
        <f t="shared" si="7"/>
        <v>0.80489888779545105</v>
      </c>
      <c r="M51" s="53">
        <f>+[1]Totals!AB28</f>
        <v>2758910</v>
      </c>
      <c r="N51" s="57">
        <f t="shared" si="10"/>
        <v>0.19510111220454901</v>
      </c>
      <c r="O51" s="53">
        <f>+[1]Totals!AH28</f>
        <v>0</v>
      </c>
      <c r="P51" s="57">
        <f t="shared" si="12"/>
        <v>0</v>
      </c>
      <c r="Q51" s="56">
        <f t="shared" si="8"/>
        <v>14140924</v>
      </c>
    </row>
    <row r="52" spans="1:68" s="2" customFormat="1" ht="12.75" x14ac:dyDescent="0.2">
      <c r="A52" s="28">
        <v>2022</v>
      </c>
      <c r="B52" s="58">
        <f>+[1]Totals!AT93</f>
        <v>106402017</v>
      </c>
      <c r="C52" s="57">
        <f t="shared" si="5"/>
        <v>0.41009100991903857</v>
      </c>
      <c r="D52" s="58">
        <f>+[1]Totals!AZ93</f>
        <v>131685470</v>
      </c>
      <c r="E52" s="57">
        <f t="shared" si="9"/>
        <v>0.50753762857675211</v>
      </c>
      <c r="F52" s="58">
        <f>+[1]Totals!BF93</f>
        <v>21372034</v>
      </c>
      <c r="G52" s="57">
        <f t="shared" si="11"/>
        <v>8.2371361504209359E-2</v>
      </c>
      <c r="H52" s="79">
        <f t="shared" si="6"/>
        <v>259459521</v>
      </c>
      <c r="I52" s="31"/>
      <c r="J52" s="28">
        <v>2022</v>
      </c>
      <c r="K52" s="53">
        <f>+[1]Totals!AT28</f>
        <v>22212306</v>
      </c>
      <c r="L52" s="57">
        <f t="shared" si="7"/>
        <v>0.9547807585012229</v>
      </c>
      <c r="M52" s="53">
        <f>+[1]Totals!AZ28</f>
        <v>1039994</v>
      </c>
      <c r="N52" s="57">
        <f t="shared" si="10"/>
        <v>4.4703429718495724E-2</v>
      </c>
      <c r="O52" s="53">
        <f>+[1]Totals!BF28</f>
        <v>12000</v>
      </c>
      <c r="P52" s="57">
        <f t="shared" si="12"/>
        <v>5.1581178028137535E-4</v>
      </c>
      <c r="Q52" s="56">
        <f>+K52+M52+O52</f>
        <v>23264300</v>
      </c>
    </row>
    <row r="53" spans="1:68" s="2" customFormat="1" ht="12.75" x14ac:dyDescent="0.2">
      <c r="A53" s="28">
        <v>2023</v>
      </c>
      <c r="B53" s="83">
        <f>+[1]Totals!BS93</f>
        <v>42955054</v>
      </c>
      <c r="C53" s="57">
        <f t="shared" si="5"/>
        <v>0.21985933350475395</v>
      </c>
      <c r="D53" s="83">
        <f>+[1]Totals!BY93</f>
        <v>112604454</v>
      </c>
      <c r="E53" s="57">
        <f t="shared" si="9"/>
        <v>0.57634987971628959</v>
      </c>
      <c r="F53" s="83">
        <f>+[1]Totals!CE93</f>
        <v>39815659</v>
      </c>
      <c r="G53" s="57">
        <f t="shared" si="11"/>
        <v>0.2037907867789564</v>
      </c>
      <c r="H53" s="79">
        <f t="shared" si="6"/>
        <v>195375167</v>
      </c>
      <c r="I53" s="31"/>
      <c r="J53" s="28">
        <v>2023</v>
      </c>
      <c r="K53" s="53">
        <f>+[1]Totals!BS28</f>
        <v>30212905</v>
      </c>
      <c r="L53" s="57">
        <f t="shared" si="7"/>
        <v>0.95765990709151405</v>
      </c>
      <c r="M53" s="53">
        <f>+[1]Totals!BY28</f>
        <v>1135774</v>
      </c>
      <c r="N53" s="57">
        <f t="shared" si="10"/>
        <v>3.6000683261571742E-2</v>
      </c>
      <c r="O53" s="53">
        <f>+[1]Totals!CE28</f>
        <v>200000</v>
      </c>
      <c r="P53" s="57">
        <f t="shared" si="12"/>
        <v>6.3394096469142182E-3</v>
      </c>
      <c r="Q53" s="56">
        <f>+K53+M53+O53</f>
        <v>31548679</v>
      </c>
    </row>
    <row r="54" spans="1:68" s="2" customFormat="1" ht="12.75" x14ac:dyDescent="0.2">
      <c r="A54" s="28">
        <v>2024</v>
      </c>
      <c r="B54" s="83">
        <f>+[1]Totals!CQ93</f>
        <v>27963799</v>
      </c>
      <c r="C54" s="57">
        <f t="shared" si="5"/>
        <v>0.1669227821204072</v>
      </c>
      <c r="D54" s="83">
        <f>+[1]Totals!CW93</f>
        <v>54655410</v>
      </c>
      <c r="E54" s="57">
        <f t="shared" si="9"/>
        <v>0.32625156171132275</v>
      </c>
      <c r="F54" s="83">
        <f>+[1]Totals!DC93</f>
        <v>84906150</v>
      </c>
      <c r="G54" s="57">
        <f t="shared" si="11"/>
        <v>0.50682565616827002</v>
      </c>
      <c r="H54" s="79">
        <f t="shared" si="6"/>
        <v>167525359</v>
      </c>
      <c r="I54" s="31"/>
      <c r="J54" s="28">
        <v>2024</v>
      </c>
      <c r="K54" s="53">
        <f>+[1]Totals!CQ28</f>
        <v>14452794</v>
      </c>
      <c r="L54" s="57">
        <f t="shared" si="7"/>
        <v>0.80925127428236365</v>
      </c>
      <c r="M54" s="53">
        <f>+[1]Totals!CW28</f>
        <v>1198882</v>
      </c>
      <c r="N54" s="57">
        <f t="shared" si="10"/>
        <v>6.7128666347433502E-2</v>
      </c>
      <c r="O54" s="53">
        <f>+[1]Totals!DC28</f>
        <v>2207788</v>
      </c>
      <c r="P54" s="57">
        <f t="shared" si="12"/>
        <v>0.12362005937020282</v>
      </c>
      <c r="Q54" s="56">
        <f>+K54+M54+O54</f>
        <v>17859464</v>
      </c>
    </row>
    <row r="55" spans="1:68" s="2" customFormat="1" ht="12.75" x14ac:dyDescent="0.2">
      <c r="A55" s="28">
        <v>2025</v>
      </c>
      <c r="B55" s="83">
        <f>+[1]Totals!DO93</f>
        <v>27428316</v>
      </c>
      <c r="C55" s="57">
        <f t="shared" si="5"/>
        <v>0.1094806565798815</v>
      </c>
      <c r="D55" s="83">
        <f>+[1]Totals!DU93</f>
        <v>38614754</v>
      </c>
      <c r="E55" s="57">
        <f t="shared" si="9"/>
        <v>0.15413154134546961</v>
      </c>
      <c r="F55" s="83">
        <f>+[1]Totals!EA93</f>
        <v>184488091</v>
      </c>
      <c r="G55" s="57">
        <f t="shared" si="11"/>
        <v>0.73638780207464893</v>
      </c>
      <c r="H55" s="79">
        <f>+B55+D55+F55</f>
        <v>250531161</v>
      </c>
      <c r="J55" s="28">
        <v>2025</v>
      </c>
      <c r="K55" s="53">
        <f>+[1]Totals!DO28</f>
        <v>7384060</v>
      </c>
      <c r="L55" s="57">
        <f t="shared" si="7"/>
        <v>0.65167220871839249</v>
      </c>
      <c r="M55" s="53">
        <f>+[1]Totals!DU28</f>
        <v>1166713</v>
      </c>
      <c r="N55" s="57">
        <f t="shared" si="10"/>
        <v>0.10296699074092869</v>
      </c>
      <c r="O55" s="53">
        <f>+[1]Totals!EA28</f>
        <v>2780169</v>
      </c>
      <c r="P55" s="57">
        <f t="shared" si="12"/>
        <v>0.2453608005406788</v>
      </c>
      <c r="Q55" s="56">
        <f>+K55+M55+O55</f>
        <v>11330942</v>
      </c>
    </row>
    <row r="56" spans="1:68" s="2" customFormat="1" ht="12.75" x14ac:dyDescent="0.2">
      <c r="A56" s="28" t="s">
        <v>15</v>
      </c>
      <c r="B56" s="83">
        <f>+[1]Totals!EM93</f>
        <v>1096672</v>
      </c>
      <c r="C56" s="57">
        <f t="shared" si="5"/>
        <v>2.0698506653417673E-2</v>
      </c>
      <c r="D56" s="83">
        <f>+[1]Totals!ES93</f>
        <v>14900436</v>
      </c>
      <c r="E56" s="57">
        <f t="shared" si="9"/>
        <v>0.28122973294186798</v>
      </c>
      <c r="F56" s="83">
        <f>+[1]Totals!EY93</f>
        <v>36986038</v>
      </c>
      <c r="G56" s="57">
        <f t="shared" si="11"/>
        <v>0.69807176040471441</v>
      </c>
      <c r="H56" s="79">
        <f>+B56+D56+F56</f>
        <v>52983146</v>
      </c>
      <c r="J56" s="28" t="s">
        <v>15</v>
      </c>
      <c r="K56" s="58">
        <f>+[1]Totals!EM28</f>
        <v>1427912</v>
      </c>
      <c r="L56" s="57">
        <f t="shared" si="7"/>
        <v>0.53068243351473532</v>
      </c>
      <c r="M56" s="58">
        <f>+[1]Totals!ES28</f>
        <v>448872</v>
      </c>
      <c r="N56" s="57">
        <f t="shared" si="10"/>
        <v>0.16682294517913307</v>
      </c>
      <c r="O56" s="58">
        <f>+[1]Totals!EY28</f>
        <v>813925</v>
      </c>
      <c r="P56" s="57">
        <f t="shared" si="12"/>
        <v>0.30249462130613158</v>
      </c>
      <c r="Q56" s="56">
        <f>+K56+M56+O56</f>
        <v>2690709</v>
      </c>
    </row>
    <row r="57" spans="1:68" s="4" customFormat="1" ht="13.5" thickBot="1" x14ac:dyDescent="0.25">
      <c r="A57" s="33" t="s">
        <v>9</v>
      </c>
      <c r="B57" s="84">
        <f>SUM(B34:B56)</f>
        <v>2226755562</v>
      </c>
      <c r="C57" s="85">
        <f>+B57/H57</f>
        <v>0.70872078217432644</v>
      </c>
      <c r="D57" s="84">
        <f>SUM(D48:D56)</f>
        <v>512635948</v>
      </c>
      <c r="E57" s="85">
        <f>+D57/H57</f>
        <v>0.16315924218952835</v>
      </c>
      <c r="F57" s="84">
        <f>SUM(F49:F56)</f>
        <v>402544804</v>
      </c>
      <c r="G57" s="85">
        <f>+F57/H57</f>
        <v>0.12811997563614524</v>
      </c>
      <c r="H57" s="63">
        <f t="shared" si="6"/>
        <v>3141936314</v>
      </c>
      <c r="J57" s="33" t="s">
        <v>9</v>
      </c>
      <c r="K57" s="61">
        <f>SUM(K39:K56)</f>
        <v>437060790</v>
      </c>
      <c r="L57" s="62">
        <f>+K57/Q57</f>
        <v>0.96532004873706723</v>
      </c>
      <c r="M57" s="61">
        <f>SUM(M48:M56)</f>
        <v>9687902</v>
      </c>
      <c r="N57" s="62">
        <f>+M57/Q57</f>
        <v>2.1397311872336868E-2</v>
      </c>
      <c r="O57" s="61">
        <f>SUM(O49:O56)</f>
        <v>6013882</v>
      </c>
      <c r="P57" s="62">
        <f>+O57/Q57</f>
        <v>1.3282639390595919E-2</v>
      </c>
      <c r="Q57" s="63">
        <f t="shared" si="8"/>
        <v>452762574</v>
      </c>
    </row>
    <row r="58" spans="1:68" x14ac:dyDescent="0.25">
      <c r="G58" s="86"/>
      <c r="P58" s="86"/>
    </row>
    <row r="59" spans="1:68" x14ac:dyDescent="0.25">
      <c r="D59" s="87"/>
      <c r="R59"/>
      <c r="S59"/>
      <c r="T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N59"/>
      <c r="AO59"/>
      <c r="AP59"/>
      <c r="AQ59"/>
      <c r="AR59"/>
      <c r="AT59"/>
      <c r="AU59"/>
      <c r="AV59"/>
      <c r="AW59"/>
      <c r="AX59"/>
      <c r="AZ59"/>
      <c r="BA59"/>
      <c r="BB59"/>
      <c r="BC59"/>
      <c r="BD59"/>
      <c r="BE59"/>
      <c r="BF59"/>
      <c r="BG59"/>
      <c r="BH59"/>
      <c r="BI59"/>
      <c r="BJ59"/>
      <c r="BL59"/>
      <c r="BM59"/>
      <c r="BN59"/>
      <c r="BO59"/>
      <c r="BP59"/>
    </row>
    <row r="67" spans="4:4" x14ac:dyDescent="0.25">
      <c r="D67" s="87"/>
    </row>
  </sheetData>
  <mergeCells count="14">
    <mergeCell ref="A31:H31"/>
    <mergeCell ref="J31:Q31"/>
    <mergeCell ref="B32:C32"/>
    <mergeCell ref="D32:E32"/>
    <mergeCell ref="F32:G32"/>
    <mergeCell ref="K32:L32"/>
    <mergeCell ref="M32:N32"/>
    <mergeCell ref="O32:P32"/>
    <mergeCell ref="O2:P2"/>
    <mergeCell ref="B2:C2"/>
    <mergeCell ref="D2:E2"/>
    <mergeCell ref="F2:G2"/>
    <mergeCell ref="K2:L2"/>
    <mergeCell ref="M2:N2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1480-7763-4F1B-AC74-5B4875823596}">
  <sheetPr>
    <pageSetUpPr fitToPage="1"/>
  </sheetPr>
  <dimension ref="A1:P53"/>
  <sheetViews>
    <sheetView workbookViewId="0">
      <selection activeCell="S9" sqref="S9"/>
    </sheetView>
  </sheetViews>
  <sheetFormatPr defaultColWidth="9.28515625" defaultRowHeight="15" x14ac:dyDescent="0.25"/>
  <cols>
    <col min="1" max="1" width="15.5703125" customWidth="1"/>
    <col min="2" max="2" width="15.5703125" style="87" customWidth="1"/>
    <col min="3" max="5" width="11.5703125" style="1" customWidth="1"/>
    <col min="6" max="6" width="10.7109375" style="1" customWidth="1"/>
    <col min="7" max="9" width="11.5703125" style="1" customWidth="1"/>
    <col min="10" max="10" width="10.85546875" style="1" customWidth="1"/>
    <col min="11" max="11" width="10.7109375" style="1" customWidth="1"/>
    <col min="12" max="14" width="11.5703125" style="1" customWidth="1"/>
    <col min="15" max="15" width="10.85546875" style="1" customWidth="1"/>
    <col min="16" max="16" width="12.7109375" style="104" bestFit="1" customWidth="1"/>
  </cols>
  <sheetData>
    <row r="1" spans="1:16" s="17" customFormat="1" ht="18" x14ac:dyDescent="0.25">
      <c r="A1" s="88" t="s">
        <v>25</v>
      </c>
      <c r="B1" s="89"/>
      <c r="C1" s="90"/>
      <c r="D1" s="90"/>
      <c r="E1" s="90"/>
      <c r="P1" s="91"/>
    </row>
    <row r="2" spans="1:16" s="94" customFormat="1" ht="16.5" customHeight="1" x14ac:dyDescent="0.25">
      <c r="A2" s="92" t="s">
        <v>5</v>
      </c>
      <c r="B2" s="235" t="s">
        <v>26</v>
      </c>
      <c r="C2" s="237">
        <v>2022</v>
      </c>
      <c r="D2" s="237">
        <v>2023</v>
      </c>
      <c r="E2" s="239">
        <v>2024</v>
      </c>
      <c r="F2" s="234">
        <v>2025</v>
      </c>
      <c r="G2" s="234"/>
      <c r="H2" s="234"/>
      <c r="I2" s="234"/>
      <c r="J2" s="234"/>
      <c r="K2" s="234">
        <v>2026</v>
      </c>
      <c r="L2" s="234"/>
      <c r="M2" s="234"/>
      <c r="N2" s="234"/>
      <c r="O2" s="234"/>
      <c r="P2" s="93"/>
    </row>
    <row r="3" spans="1:16" s="94" customFormat="1" ht="17.25" customHeight="1" x14ac:dyDescent="0.25">
      <c r="A3" s="95" t="s">
        <v>27</v>
      </c>
      <c r="B3" s="236"/>
      <c r="C3" s="238"/>
      <c r="D3" s="238"/>
      <c r="E3" s="240"/>
      <c r="F3" s="96" t="s">
        <v>28</v>
      </c>
      <c r="G3" s="96" t="s">
        <v>29</v>
      </c>
      <c r="H3" s="96" t="s">
        <v>30</v>
      </c>
      <c r="I3" s="96" t="s">
        <v>31</v>
      </c>
      <c r="J3" s="97" t="s">
        <v>9</v>
      </c>
      <c r="K3" s="96" t="s">
        <v>28</v>
      </c>
      <c r="L3" s="96" t="s">
        <v>29</v>
      </c>
      <c r="M3" s="96" t="s">
        <v>30</v>
      </c>
      <c r="N3" s="96" t="s">
        <v>31</v>
      </c>
      <c r="O3" s="96" t="s">
        <v>9</v>
      </c>
      <c r="P3" s="93"/>
    </row>
    <row r="4" spans="1:16" x14ac:dyDescent="0.25">
      <c r="A4" s="98" t="s">
        <v>32</v>
      </c>
      <c r="B4" s="99">
        <v>42645161</v>
      </c>
      <c r="C4" s="100">
        <f>+[1]Totals!BL46</f>
        <v>4316530</v>
      </c>
      <c r="D4" s="100">
        <f>+[1]Totals!CK46</f>
        <v>744150</v>
      </c>
      <c r="E4" s="101">
        <v>1872938</v>
      </c>
      <c r="F4" s="102">
        <f>+[1]Totals!EC46</f>
        <v>883650</v>
      </c>
      <c r="G4" s="100">
        <f>+[1]Totals!ED46</f>
        <v>2650993</v>
      </c>
      <c r="H4" s="100">
        <f>+[1]Totals!EE46</f>
        <v>1017515</v>
      </c>
      <c r="I4" s="100">
        <f>+[1]Totals!EF46</f>
        <v>1578879</v>
      </c>
      <c r="J4" s="101">
        <f>SUM(F4:I4)</f>
        <v>6131037</v>
      </c>
      <c r="K4" s="102">
        <f>+[1]Totals!FA46</f>
        <v>932858</v>
      </c>
      <c r="L4" s="100">
        <f>+[1]Totals!FB46</f>
        <v>0</v>
      </c>
      <c r="M4" s="100">
        <f>+[1]Totals!FC46</f>
        <v>0</v>
      </c>
      <c r="N4" s="100">
        <f>+[1]Totals!FD46</f>
        <v>0</v>
      </c>
      <c r="O4" s="103">
        <f>SUM(K4:N4)</f>
        <v>932858</v>
      </c>
    </row>
    <row r="5" spans="1:16" x14ac:dyDescent="0.25">
      <c r="A5" s="105" t="s">
        <v>33</v>
      </c>
      <c r="B5" s="106">
        <v>36480712</v>
      </c>
      <c r="C5" s="107">
        <f>+[1]Totals!BL47</f>
        <v>8505774</v>
      </c>
      <c r="D5" s="107">
        <f>+[1]Totals!CK47</f>
        <v>1953500</v>
      </c>
      <c r="E5" s="108">
        <v>27223</v>
      </c>
      <c r="F5" s="109">
        <f>+[1]Totals!EC47</f>
        <v>0</v>
      </c>
      <c r="G5" s="107">
        <f>+[1]Totals!ED47</f>
        <v>28178</v>
      </c>
      <c r="H5" s="107">
        <f>+[1]Totals!EE47</f>
        <v>655050</v>
      </c>
      <c r="I5" s="107">
        <f>+[1]Totals!EF47</f>
        <v>6759052</v>
      </c>
      <c r="J5" s="108">
        <f>SUM(F5:I5)</f>
        <v>7442280</v>
      </c>
      <c r="K5" s="109">
        <f>+[1]Totals!FA47</f>
        <v>700000</v>
      </c>
      <c r="L5" s="107">
        <f>+[1]Totals!FB47</f>
        <v>0</v>
      </c>
      <c r="M5" s="107">
        <f>+[1]Totals!FC47</f>
        <v>0</v>
      </c>
      <c r="N5" s="107">
        <f>+[1]Totals!FD47</f>
        <v>0</v>
      </c>
      <c r="O5" s="110">
        <f>SUM(K5:N5)</f>
        <v>700000</v>
      </c>
    </row>
    <row r="6" spans="1:16" x14ac:dyDescent="0.25">
      <c r="A6" s="105" t="s">
        <v>34</v>
      </c>
      <c r="B6" s="106">
        <v>533076</v>
      </c>
      <c r="C6" s="107">
        <f>+[1]Totals!BL48</f>
        <v>0</v>
      </c>
      <c r="D6" s="107">
        <f>+[1]Totals!CK48</f>
        <v>210000</v>
      </c>
      <c r="E6" s="108">
        <v>0</v>
      </c>
      <c r="F6" s="109">
        <f>+[1]Totals!EC48</f>
        <v>0</v>
      </c>
      <c r="G6" s="107">
        <f>+[1]Totals!ED48</f>
        <v>0</v>
      </c>
      <c r="H6" s="107">
        <f>+[1]Totals!EE48</f>
        <v>0</v>
      </c>
      <c r="I6" s="107">
        <f>+[1]Totals!EF48</f>
        <v>0</v>
      </c>
      <c r="J6" s="108">
        <f t="shared" ref="J6:J50" si="0">SUM(F6:I6)</f>
        <v>0</v>
      </c>
      <c r="K6" s="109">
        <f>+[1]Totals!FA48</f>
        <v>0</v>
      </c>
      <c r="L6" s="107">
        <f>+[1]Totals!FB48</f>
        <v>0</v>
      </c>
      <c r="M6" s="107">
        <f>+[1]Totals!FC48</f>
        <v>0</v>
      </c>
      <c r="N6" s="107">
        <f>+[1]Totals!FD48</f>
        <v>0</v>
      </c>
      <c r="O6" s="110">
        <f t="shared" ref="O6:O50" si="1">SUM(K6:N6)</f>
        <v>0</v>
      </c>
    </row>
    <row r="7" spans="1:16" x14ac:dyDescent="0.25">
      <c r="A7" s="105" t="s">
        <v>35</v>
      </c>
      <c r="B7" s="106">
        <v>62318927</v>
      </c>
      <c r="C7" s="107">
        <f>+[1]Totals!BL49</f>
        <v>7113929</v>
      </c>
      <c r="D7" s="107">
        <f>+[1]Totals!CK49</f>
        <v>579400</v>
      </c>
      <c r="E7" s="108">
        <v>12457730</v>
      </c>
      <c r="F7" s="109">
        <f>+[1]Totals!EC49</f>
        <v>5804900</v>
      </c>
      <c r="G7" s="107">
        <f>+[1]Totals!ED49</f>
        <v>1330704</v>
      </c>
      <c r="H7" s="107">
        <f>+[1]Totals!EE49</f>
        <v>793778</v>
      </c>
      <c r="I7" s="107">
        <f>+[1]Totals!EF49</f>
        <v>1446227</v>
      </c>
      <c r="J7" s="108">
        <f t="shared" si="0"/>
        <v>9375609</v>
      </c>
      <c r="K7" s="109">
        <f>+[1]Totals!FA49</f>
        <v>879488</v>
      </c>
      <c r="L7" s="107">
        <f>+[1]Totals!FB49</f>
        <v>0</v>
      </c>
      <c r="M7" s="107">
        <f>+[1]Totals!FC49</f>
        <v>0</v>
      </c>
      <c r="N7" s="107">
        <f>+[1]Totals!FD49</f>
        <v>0</v>
      </c>
      <c r="O7" s="110">
        <f t="shared" si="1"/>
        <v>879488</v>
      </c>
    </row>
    <row r="8" spans="1:16" x14ac:dyDescent="0.25">
      <c r="A8" s="105" t="s">
        <v>36</v>
      </c>
      <c r="B8" s="106">
        <v>42522682</v>
      </c>
      <c r="C8" s="107">
        <f>+[1]Totals!BL50</f>
        <v>1679308</v>
      </c>
      <c r="D8" s="107">
        <f>+[1]Totals!CK50</f>
        <v>2325524</v>
      </c>
      <c r="E8" s="108">
        <v>790855</v>
      </c>
      <c r="F8" s="109">
        <f>+[1]Totals!EC50</f>
        <v>7216737</v>
      </c>
      <c r="G8" s="107">
        <f>+[1]Totals!ED50</f>
        <v>800000</v>
      </c>
      <c r="H8" s="107">
        <f>+[1]Totals!EE50</f>
        <v>259385</v>
      </c>
      <c r="I8" s="107">
        <f>+[1]Totals!EF50</f>
        <v>730294</v>
      </c>
      <c r="J8" s="108">
        <f t="shared" si="0"/>
        <v>9006416</v>
      </c>
      <c r="K8" s="109">
        <f>+[1]Totals!FA50</f>
        <v>382110</v>
      </c>
      <c r="L8" s="107">
        <f>+[1]Totals!FB50</f>
        <v>0</v>
      </c>
      <c r="M8" s="107">
        <f>+[1]Totals!FC50</f>
        <v>0</v>
      </c>
      <c r="N8" s="107">
        <f>+[1]Totals!FD50</f>
        <v>0</v>
      </c>
      <c r="O8" s="110">
        <f t="shared" si="1"/>
        <v>382110</v>
      </c>
    </row>
    <row r="9" spans="1:16" x14ac:dyDescent="0.25">
      <c r="A9" s="111" t="s">
        <v>37</v>
      </c>
      <c r="B9" s="112">
        <v>14490534</v>
      </c>
      <c r="C9" s="107">
        <f>+[1]Totals!BL51</f>
        <v>1952850</v>
      </c>
      <c r="D9" s="107">
        <f>+[1]Totals!CK51</f>
        <v>1635000</v>
      </c>
      <c r="E9" s="108">
        <v>181850</v>
      </c>
      <c r="F9" s="109">
        <f>+[1]Totals!EC51</f>
        <v>3240000</v>
      </c>
      <c r="G9" s="107">
        <f>+[1]Totals!ED51</f>
        <v>1613550</v>
      </c>
      <c r="H9" s="107">
        <f>+[1]Totals!EE51</f>
        <v>0</v>
      </c>
      <c r="I9" s="107">
        <f>+[1]Totals!EF51</f>
        <v>0</v>
      </c>
      <c r="J9" s="108">
        <f t="shared" si="0"/>
        <v>4853550</v>
      </c>
      <c r="K9" s="109">
        <f>+[1]Totals!FA51</f>
        <v>0</v>
      </c>
      <c r="L9" s="107">
        <f>+[1]Totals!FB51</f>
        <v>0</v>
      </c>
      <c r="M9" s="107">
        <f>+[1]Totals!FC51</f>
        <v>0</v>
      </c>
      <c r="N9" s="107">
        <f>+[1]Totals!FD51</f>
        <v>0</v>
      </c>
      <c r="O9" s="110">
        <f t="shared" si="1"/>
        <v>0</v>
      </c>
    </row>
    <row r="10" spans="1:16" x14ac:dyDescent="0.25">
      <c r="A10" s="105" t="s">
        <v>38</v>
      </c>
      <c r="B10" s="106">
        <v>44510772</v>
      </c>
      <c r="C10" s="107">
        <f>+[1]Totals!BL52</f>
        <v>12239050</v>
      </c>
      <c r="D10" s="107">
        <f>+[1]Totals!CK52</f>
        <v>829000</v>
      </c>
      <c r="E10" s="108">
        <v>137489</v>
      </c>
      <c r="F10" s="109">
        <f>+[1]Totals!EC52</f>
        <v>10108989</v>
      </c>
      <c r="G10" s="107">
        <f>+[1]Totals!ED52</f>
        <v>893200</v>
      </c>
      <c r="H10" s="107">
        <f>+[1]Totals!EE52</f>
        <v>34500</v>
      </c>
      <c r="I10" s="107">
        <f>+[1]Totals!EF52</f>
        <v>0</v>
      </c>
      <c r="J10" s="108">
        <f t="shared" si="0"/>
        <v>11036689</v>
      </c>
      <c r="K10" s="109">
        <f>+[1]Totals!FA52</f>
        <v>2846350</v>
      </c>
      <c r="L10" s="107">
        <f>+[1]Totals!FB52</f>
        <v>0</v>
      </c>
      <c r="M10" s="107">
        <f>+[1]Totals!FC52</f>
        <v>0</v>
      </c>
      <c r="N10" s="107">
        <f>+[1]Totals!FD52</f>
        <v>0</v>
      </c>
      <c r="O10" s="110">
        <f t="shared" si="1"/>
        <v>2846350</v>
      </c>
    </row>
    <row r="11" spans="1:16" x14ac:dyDescent="0.25">
      <c r="A11" s="111" t="s">
        <v>39</v>
      </c>
      <c r="B11" s="112">
        <v>5000</v>
      </c>
      <c r="C11" s="107">
        <f>+[1]Totals!BL53</f>
        <v>10000</v>
      </c>
      <c r="D11" s="107">
        <f>+[1]Totals!CK53</f>
        <v>0</v>
      </c>
      <c r="E11" s="108">
        <v>6569</v>
      </c>
      <c r="F11" s="109">
        <f>+[1]Totals!EC53</f>
        <v>0</v>
      </c>
      <c r="G11" s="107">
        <f>+[1]Totals!ED53</f>
        <v>0</v>
      </c>
      <c r="H11" s="107">
        <f>+[1]Totals!EE53</f>
        <v>0</v>
      </c>
      <c r="I11" s="107">
        <f>+[1]Totals!EF53</f>
        <v>0</v>
      </c>
      <c r="J11" s="108">
        <f t="shared" si="0"/>
        <v>0</v>
      </c>
      <c r="K11" s="109">
        <f>+[1]Totals!FA53</f>
        <v>0</v>
      </c>
      <c r="L11" s="107">
        <f>+[1]Totals!FB53</f>
        <v>0</v>
      </c>
      <c r="M11" s="107">
        <f>+[1]Totals!FC53</f>
        <v>0</v>
      </c>
      <c r="N11" s="107">
        <f>+[1]Totals!FD53</f>
        <v>0</v>
      </c>
      <c r="O11" s="110">
        <f t="shared" si="1"/>
        <v>0</v>
      </c>
    </row>
    <row r="12" spans="1:16" x14ac:dyDescent="0.25">
      <c r="A12" s="105" t="s">
        <v>40</v>
      </c>
      <c r="B12" s="106">
        <v>33838053</v>
      </c>
      <c r="C12" s="107">
        <f>+[1]Totals!BL54</f>
        <v>11557000</v>
      </c>
      <c r="D12" s="107">
        <f>+[1]Totals!CK54</f>
        <v>1521950</v>
      </c>
      <c r="E12" s="108">
        <v>1225560</v>
      </c>
      <c r="F12" s="109">
        <f>+[1]Totals!EC54</f>
        <v>752902</v>
      </c>
      <c r="G12" s="107">
        <f>+[1]Totals!ED54</f>
        <v>3228500</v>
      </c>
      <c r="H12" s="107">
        <f>+[1]Totals!EE54</f>
        <v>6288638</v>
      </c>
      <c r="I12" s="107">
        <f>+[1]Totals!EF54</f>
        <v>0</v>
      </c>
      <c r="J12" s="108">
        <f t="shared" si="0"/>
        <v>10270040</v>
      </c>
      <c r="K12" s="109">
        <f>+[1]Totals!FA54</f>
        <v>834306</v>
      </c>
      <c r="L12" s="107">
        <f>+[1]Totals!FB54</f>
        <v>0</v>
      </c>
      <c r="M12" s="107">
        <f>+[1]Totals!FC54</f>
        <v>0</v>
      </c>
      <c r="N12" s="107">
        <f>+[1]Totals!FD54</f>
        <v>0</v>
      </c>
      <c r="O12" s="110">
        <f t="shared" si="1"/>
        <v>834306</v>
      </c>
    </row>
    <row r="13" spans="1:16" x14ac:dyDescent="0.25">
      <c r="A13" s="105" t="s">
        <v>41</v>
      </c>
      <c r="B13" s="106">
        <v>1864593</v>
      </c>
      <c r="C13" s="107">
        <f>+[1]Totals!BL55</f>
        <v>0</v>
      </c>
      <c r="D13" s="107">
        <f>+[1]Totals!CK55</f>
        <v>121400</v>
      </c>
      <c r="E13" s="108">
        <v>108000</v>
      </c>
      <c r="F13" s="109">
        <f>+[1]Totals!EC55</f>
        <v>0</v>
      </c>
      <c r="G13" s="107">
        <f>+[1]Totals!ED55</f>
        <v>0</v>
      </c>
      <c r="H13" s="107">
        <f>+[1]Totals!EE55</f>
        <v>0</v>
      </c>
      <c r="I13" s="107">
        <f>+[1]Totals!EF55</f>
        <v>0</v>
      </c>
      <c r="J13" s="108">
        <f t="shared" si="0"/>
        <v>0</v>
      </c>
      <c r="K13" s="109">
        <f>+[1]Totals!FA55</f>
        <v>0</v>
      </c>
      <c r="L13" s="107">
        <f>+[1]Totals!FB55</f>
        <v>0</v>
      </c>
      <c r="M13" s="107">
        <f>+[1]Totals!FC55</f>
        <v>0</v>
      </c>
      <c r="N13" s="107">
        <f>+[1]Totals!FD55</f>
        <v>0</v>
      </c>
      <c r="O13" s="110">
        <f t="shared" si="1"/>
        <v>0</v>
      </c>
    </row>
    <row r="14" spans="1:16" x14ac:dyDescent="0.25">
      <c r="A14" s="105" t="s">
        <v>42</v>
      </c>
      <c r="B14" s="106">
        <v>8090458</v>
      </c>
      <c r="C14" s="107">
        <f>+[1]Totals!BL56</f>
        <v>4447196</v>
      </c>
      <c r="D14" s="107">
        <f>+[1]Totals!CK56</f>
        <v>0</v>
      </c>
      <c r="E14" s="108">
        <v>1553361</v>
      </c>
      <c r="F14" s="109">
        <f>+[1]Totals!EC56</f>
        <v>2238035</v>
      </c>
      <c r="G14" s="107">
        <f>+[1]Totals!ED56</f>
        <v>0</v>
      </c>
      <c r="H14" s="107">
        <f>+[1]Totals!EE56</f>
        <v>77033</v>
      </c>
      <c r="I14" s="107">
        <f>+[1]Totals!EF56</f>
        <v>0</v>
      </c>
      <c r="J14" s="108">
        <f t="shared" si="0"/>
        <v>2315068</v>
      </c>
      <c r="K14" s="109">
        <f>+[1]Totals!FA56</f>
        <v>0</v>
      </c>
      <c r="L14" s="107">
        <f>+[1]Totals!FB56</f>
        <v>0</v>
      </c>
      <c r="M14" s="107">
        <f>+[1]Totals!FC56</f>
        <v>0</v>
      </c>
      <c r="N14" s="107">
        <f>+[1]Totals!FD56</f>
        <v>0</v>
      </c>
      <c r="O14" s="110">
        <f t="shared" si="1"/>
        <v>0</v>
      </c>
    </row>
    <row r="15" spans="1:16" x14ac:dyDescent="0.25">
      <c r="A15" s="105" t="s">
        <v>43</v>
      </c>
      <c r="B15" s="106">
        <v>75222775</v>
      </c>
      <c r="C15" s="107">
        <f>+[1]Totals!BL57</f>
        <v>2283078</v>
      </c>
      <c r="D15" s="107">
        <f>+[1]Totals!CK57</f>
        <v>10741153</v>
      </c>
      <c r="E15" s="108">
        <v>5731822</v>
      </c>
      <c r="F15" s="109">
        <f>+[1]Totals!EC57</f>
        <v>167326</v>
      </c>
      <c r="G15" s="107">
        <f>+[1]Totals!ED57</f>
        <v>534276</v>
      </c>
      <c r="H15" s="107">
        <f>+[1]Totals!EE57</f>
        <v>0</v>
      </c>
      <c r="I15" s="107">
        <f>+[1]Totals!EF57</f>
        <v>1170000</v>
      </c>
      <c r="J15" s="108">
        <f t="shared" si="0"/>
        <v>1871602</v>
      </c>
      <c r="K15" s="109">
        <f>+[1]Totals!FA57</f>
        <v>721394</v>
      </c>
      <c r="L15" s="107">
        <f>+[1]Totals!FB57</f>
        <v>0</v>
      </c>
      <c r="M15" s="107">
        <f>+[1]Totals!FC57</f>
        <v>0</v>
      </c>
      <c r="N15" s="107">
        <f>+[1]Totals!FD57</f>
        <v>0</v>
      </c>
      <c r="O15" s="110">
        <f t="shared" si="1"/>
        <v>721394</v>
      </c>
    </row>
    <row r="16" spans="1:16" x14ac:dyDescent="0.25">
      <c r="A16" s="105" t="s">
        <v>44</v>
      </c>
      <c r="B16" s="106">
        <v>1326202</v>
      </c>
      <c r="C16" s="107">
        <f>+[1]Totals!BL58</f>
        <v>230883</v>
      </c>
      <c r="D16" s="107">
        <f>+[1]Totals!CK58</f>
        <v>60500</v>
      </c>
      <c r="E16" s="108">
        <v>406421</v>
      </c>
      <c r="F16" s="109">
        <f>+[1]Totals!EC58</f>
        <v>0</v>
      </c>
      <c r="G16" s="107">
        <f>+[1]Totals!ED58</f>
        <v>0</v>
      </c>
      <c r="H16" s="107">
        <f>+[1]Totals!EE58</f>
        <v>40216</v>
      </c>
      <c r="I16" s="107">
        <f>+[1]Totals!EF58</f>
        <v>0</v>
      </c>
      <c r="J16" s="108">
        <f t="shared" si="0"/>
        <v>40216</v>
      </c>
      <c r="K16" s="109">
        <f>+[1]Totals!FA58</f>
        <v>0</v>
      </c>
      <c r="L16" s="107">
        <f>+[1]Totals!FB58</f>
        <v>0</v>
      </c>
      <c r="M16" s="107">
        <f>+[1]Totals!FC58</f>
        <v>0</v>
      </c>
      <c r="N16" s="107">
        <f>+[1]Totals!FD58</f>
        <v>0</v>
      </c>
      <c r="O16" s="110">
        <f t="shared" si="1"/>
        <v>0</v>
      </c>
    </row>
    <row r="17" spans="1:15" x14ac:dyDescent="0.25">
      <c r="A17" s="105" t="s">
        <v>45</v>
      </c>
      <c r="B17" s="112">
        <v>262480848</v>
      </c>
      <c r="C17" s="107">
        <f>+[1]Totals!BL59</f>
        <v>33591318</v>
      </c>
      <c r="D17" s="107">
        <f>+[1]Totals!CK59</f>
        <v>20322011</v>
      </c>
      <c r="E17" s="108">
        <v>23395671</v>
      </c>
      <c r="F17" s="109">
        <f>+[1]Totals!EC59</f>
        <v>9461294</v>
      </c>
      <c r="G17" s="107">
        <f>+[1]Totals!ED59</f>
        <v>4752231</v>
      </c>
      <c r="H17" s="107">
        <f>+[1]Totals!EE59</f>
        <v>9114800</v>
      </c>
      <c r="I17" s="107">
        <f>+[1]Totals!EF59</f>
        <v>333700</v>
      </c>
      <c r="J17" s="108">
        <f t="shared" si="0"/>
        <v>23662025</v>
      </c>
      <c r="K17" s="109">
        <f>+[1]Totals!FA59</f>
        <v>9527583</v>
      </c>
      <c r="L17" s="107">
        <f>+[1]Totals!FB59</f>
        <v>0</v>
      </c>
      <c r="M17" s="107">
        <f>+[1]Totals!FC59</f>
        <v>0</v>
      </c>
      <c r="N17" s="107">
        <f>+[1]Totals!FD59</f>
        <v>0</v>
      </c>
      <c r="O17" s="110">
        <f t="shared" si="1"/>
        <v>9527583</v>
      </c>
    </row>
    <row r="18" spans="1:15" x14ac:dyDescent="0.25">
      <c r="A18" s="105" t="s">
        <v>46</v>
      </c>
      <c r="B18" s="106">
        <v>1165480</v>
      </c>
      <c r="C18" s="107">
        <f>+[1]Totals!BL60</f>
        <v>80000</v>
      </c>
      <c r="D18" s="107">
        <f>+[1]Totals!CK60</f>
        <v>80000</v>
      </c>
      <c r="E18" s="108">
        <v>50000</v>
      </c>
      <c r="F18" s="109">
        <f>+[1]Totals!EC60</f>
        <v>0</v>
      </c>
      <c r="G18" s="107">
        <f>+[1]Totals!ED60</f>
        <v>100000</v>
      </c>
      <c r="H18" s="107">
        <f>+[1]Totals!EE60</f>
        <v>0</v>
      </c>
      <c r="I18" s="107">
        <f>+[1]Totals!EF60</f>
        <v>0</v>
      </c>
      <c r="J18" s="108">
        <f t="shared" si="0"/>
        <v>100000</v>
      </c>
      <c r="K18" s="109">
        <f>+[1]Totals!FA60</f>
        <v>0</v>
      </c>
      <c r="L18" s="107">
        <f>+[1]Totals!FB60</f>
        <v>0</v>
      </c>
      <c r="M18" s="107">
        <f>+[1]Totals!FC60</f>
        <v>0</v>
      </c>
      <c r="N18" s="107">
        <f>+[1]Totals!FD60</f>
        <v>0</v>
      </c>
      <c r="O18" s="110">
        <f t="shared" si="1"/>
        <v>0</v>
      </c>
    </row>
    <row r="19" spans="1:15" x14ac:dyDescent="0.25">
      <c r="A19" s="105" t="s">
        <v>47</v>
      </c>
      <c r="B19" s="106">
        <v>8209205</v>
      </c>
      <c r="C19" s="107">
        <f>+[1]Totals!BL61</f>
        <v>113081</v>
      </c>
      <c r="D19" s="107">
        <f>+[1]Totals!CK61</f>
        <v>1518801</v>
      </c>
      <c r="E19" s="108">
        <v>117200</v>
      </c>
      <c r="F19" s="109">
        <f>+[1]Totals!EC61</f>
        <v>120276</v>
      </c>
      <c r="G19" s="107">
        <f>+[1]Totals!ED61</f>
        <v>0</v>
      </c>
      <c r="H19" s="107">
        <f>+[1]Totals!EE61</f>
        <v>0</v>
      </c>
      <c r="I19" s="107">
        <f>+[1]Totals!EF61</f>
        <v>0</v>
      </c>
      <c r="J19" s="108">
        <f t="shared" si="0"/>
        <v>120276</v>
      </c>
      <c r="K19" s="109">
        <f>+[1]Totals!FA61</f>
        <v>0</v>
      </c>
      <c r="L19" s="107">
        <f>+[1]Totals!FB61</f>
        <v>0</v>
      </c>
      <c r="M19" s="107">
        <f>+[1]Totals!FC61</f>
        <v>0</v>
      </c>
      <c r="N19" s="107">
        <f>+[1]Totals!FD61</f>
        <v>0</v>
      </c>
      <c r="O19" s="110">
        <f t="shared" si="1"/>
        <v>0</v>
      </c>
    </row>
    <row r="20" spans="1:15" x14ac:dyDescent="0.25">
      <c r="A20" s="105" t="s">
        <v>48</v>
      </c>
      <c r="B20" s="106">
        <v>136018617</v>
      </c>
      <c r="C20" s="107">
        <f>+[1]Totals!BL62</f>
        <v>21401476</v>
      </c>
      <c r="D20" s="107">
        <f>+[1]Totals!CK62</f>
        <v>1526747</v>
      </c>
      <c r="E20" s="108">
        <v>3604476</v>
      </c>
      <c r="F20" s="109">
        <f>+[1]Totals!EC62</f>
        <v>818350</v>
      </c>
      <c r="G20" s="107">
        <f>+[1]Totals!ED62</f>
        <v>3936445</v>
      </c>
      <c r="H20" s="107">
        <f>+[1]Totals!EE62</f>
        <v>4031413</v>
      </c>
      <c r="I20" s="107">
        <f>+[1]Totals!EF62</f>
        <v>4581297</v>
      </c>
      <c r="J20" s="108">
        <f t="shared" si="0"/>
        <v>13367505</v>
      </c>
      <c r="K20" s="109">
        <f>+[1]Totals!FA62</f>
        <v>1830000</v>
      </c>
      <c r="L20" s="107">
        <f>+[1]Totals!FB62</f>
        <v>0</v>
      </c>
      <c r="M20" s="107">
        <f>+[1]Totals!FC62</f>
        <v>0</v>
      </c>
      <c r="N20" s="107">
        <f>+[1]Totals!FD62</f>
        <v>0</v>
      </c>
      <c r="O20" s="110">
        <f t="shared" si="1"/>
        <v>1830000</v>
      </c>
    </row>
    <row r="21" spans="1:15" x14ac:dyDescent="0.25">
      <c r="A21" s="105" t="s">
        <v>49</v>
      </c>
      <c r="B21" s="106">
        <v>862093</v>
      </c>
      <c r="C21" s="107">
        <f>+[1]Totals!BL63</f>
        <v>40000</v>
      </c>
      <c r="D21" s="107">
        <f>+[1]Totals!CK63</f>
        <v>0</v>
      </c>
      <c r="E21" s="108">
        <v>85000</v>
      </c>
      <c r="F21" s="109">
        <f>+[1]Totals!EC63</f>
        <v>10000</v>
      </c>
      <c r="G21" s="107">
        <f>+[1]Totals!ED63</f>
        <v>0</v>
      </c>
      <c r="H21" s="107">
        <f>+[1]Totals!EE63</f>
        <v>0</v>
      </c>
      <c r="I21" s="107">
        <f>+[1]Totals!EF63</f>
        <v>0</v>
      </c>
      <c r="J21" s="108">
        <f t="shared" si="0"/>
        <v>10000</v>
      </c>
      <c r="K21" s="109">
        <f>+[1]Totals!FA63</f>
        <v>0</v>
      </c>
      <c r="L21" s="107">
        <f>+[1]Totals!FB63</f>
        <v>0</v>
      </c>
      <c r="M21" s="107">
        <f>+[1]Totals!FC63</f>
        <v>0</v>
      </c>
      <c r="N21" s="107">
        <f>+[1]Totals!FD63</f>
        <v>0</v>
      </c>
      <c r="O21" s="110">
        <f t="shared" si="1"/>
        <v>0</v>
      </c>
    </row>
    <row r="22" spans="1:15" x14ac:dyDescent="0.25">
      <c r="A22" s="105" t="s">
        <v>50</v>
      </c>
      <c r="B22" s="106">
        <v>7546248</v>
      </c>
      <c r="C22" s="107">
        <f>+[1]Totals!BL64</f>
        <v>216163</v>
      </c>
      <c r="D22" s="107">
        <f>+[1]Totals!CK64</f>
        <v>223834</v>
      </c>
      <c r="E22" s="108">
        <v>1625392</v>
      </c>
      <c r="F22" s="109">
        <f>+[1]Totals!EC64</f>
        <v>0</v>
      </c>
      <c r="G22" s="107">
        <f>+[1]Totals!ED64</f>
        <v>0</v>
      </c>
      <c r="H22" s="107">
        <f>+[1]Totals!EE64</f>
        <v>242377</v>
      </c>
      <c r="I22" s="107">
        <f>+[1]Totals!EF64</f>
        <v>0</v>
      </c>
      <c r="J22" s="108">
        <f t="shared" si="0"/>
        <v>242377</v>
      </c>
      <c r="K22" s="109">
        <f>+[1]Totals!FA64</f>
        <v>0</v>
      </c>
      <c r="L22" s="107">
        <f>+[1]Totals!FB64</f>
        <v>0</v>
      </c>
      <c r="M22" s="107">
        <f>+[1]Totals!FC64</f>
        <v>0</v>
      </c>
      <c r="N22" s="107">
        <f>+[1]Totals!FD64</f>
        <v>0</v>
      </c>
      <c r="O22" s="110">
        <f t="shared" si="1"/>
        <v>0</v>
      </c>
    </row>
    <row r="23" spans="1:15" x14ac:dyDescent="0.25">
      <c r="A23" s="105" t="s">
        <v>51</v>
      </c>
      <c r="B23" s="106">
        <v>95967472</v>
      </c>
      <c r="C23" s="107">
        <f>+[1]Totals!BL65</f>
        <v>3150420</v>
      </c>
      <c r="D23" s="107">
        <f>+[1]Totals!CK65</f>
        <v>19186600</v>
      </c>
      <c r="E23" s="108">
        <v>2085101</v>
      </c>
      <c r="F23" s="109">
        <f>+[1]Totals!EC65</f>
        <v>1933568</v>
      </c>
      <c r="G23" s="107">
        <f>+[1]Totals!ED65</f>
        <v>742561</v>
      </c>
      <c r="H23" s="107">
        <f>+[1]Totals!EE65</f>
        <v>1252700</v>
      </c>
      <c r="I23" s="107">
        <f>+[1]Totals!EF65</f>
        <v>2335217</v>
      </c>
      <c r="J23" s="108">
        <f t="shared" si="0"/>
        <v>6264046</v>
      </c>
      <c r="K23" s="109">
        <f>+[1]Totals!FA65</f>
        <v>367613</v>
      </c>
      <c r="L23" s="107">
        <f>+[1]Totals!FB65</f>
        <v>0</v>
      </c>
      <c r="M23" s="107">
        <f>+[1]Totals!FC65</f>
        <v>0</v>
      </c>
      <c r="N23" s="107">
        <f>+[1]Totals!FD65</f>
        <v>0</v>
      </c>
      <c r="O23" s="110">
        <f t="shared" si="1"/>
        <v>367613</v>
      </c>
    </row>
    <row r="24" spans="1:15" x14ac:dyDescent="0.25">
      <c r="A24" s="105" t="s">
        <v>52</v>
      </c>
      <c r="B24" s="106">
        <v>27879464</v>
      </c>
      <c r="C24" s="107">
        <f>+[1]Totals!BL66</f>
        <v>9910555</v>
      </c>
      <c r="D24" s="107">
        <f>+[1]Totals!CK66</f>
        <v>0</v>
      </c>
      <c r="E24" s="108">
        <v>9022704</v>
      </c>
      <c r="F24" s="109">
        <f>+[1]Totals!EC66</f>
        <v>0</v>
      </c>
      <c r="G24" s="107">
        <f>+[1]Totals!ED66</f>
        <v>0</v>
      </c>
      <c r="H24" s="107">
        <f>+[1]Totals!EE66</f>
        <v>300823</v>
      </c>
      <c r="I24" s="107">
        <f>+[1]Totals!EF66</f>
        <v>269000</v>
      </c>
      <c r="J24" s="108">
        <f t="shared" si="0"/>
        <v>569823</v>
      </c>
      <c r="K24" s="109">
        <f>+[1]Totals!FA66</f>
        <v>0</v>
      </c>
      <c r="L24" s="107">
        <f>+[1]Totals!FB66</f>
        <v>0</v>
      </c>
      <c r="M24" s="107">
        <f>+[1]Totals!FC66</f>
        <v>0</v>
      </c>
      <c r="N24" s="107">
        <f>+[1]Totals!FD66</f>
        <v>0</v>
      </c>
      <c r="O24" s="110">
        <f t="shared" si="1"/>
        <v>0</v>
      </c>
    </row>
    <row r="25" spans="1:15" x14ac:dyDescent="0.25">
      <c r="A25" s="111" t="s">
        <v>53</v>
      </c>
      <c r="B25" s="112">
        <v>5109121</v>
      </c>
      <c r="C25" s="107">
        <f>+[1]Totals!BL67</f>
        <v>1727356</v>
      </c>
      <c r="D25" s="107">
        <f>+[1]Totals!CK67</f>
        <v>0</v>
      </c>
      <c r="E25" s="108">
        <v>175303</v>
      </c>
      <c r="F25" s="109">
        <f>+[1]Totals!EC67</f>
        <v>136950</v>
      </c>
      <c r="G25" s="107">
        <f>+[1]Totals!ED67</f>
        <v>0</v>
      </c>
      <c r="H25" s="107">
        <f>+[1]Totals!EE67</f>
        <v>1648815</v>
      </c>
      <c r="I25" s="107">
        <f>+[1]Totals!EF67</f>
        <v>0</v>
      </c>
      <c r="J25" s="108">
        <f t="shared" si="0"/>
        <v>1785765</v>
      </c>
      <c r="K25" s="109">
        <f>+[1]Totals!FA67</f>
        <v>0</v>
      </c>
      <c r="L25" s="107">
        <f>+[1]Totals!FB67</f>
        <v>0</v>
      </c>
      <c r="M25" s="107">
        <f>+[1]Totals!FC67</f>
        <v>0</v>
      </c>
      <c r="N25" s="107">
        <f>+[1]Totals!FD67</f>
        <v>0</v>
      </c>
      <c r="O25" s="110">
        <f t="shared" si="1"/>
        <v>0</v>
      </c>
    </row>
    <row r="26" spans="1:15" x14ac:dyDescent="0.25">
      <c r="A26" s="105" t="s">
        <v>54</v>
      </c>
      <c r="B26" s="106">
        <v>108312682</v>
      </c>
      <c r="C26" s="107">
        <f>+[1]Totals!BL68</f>
        <v>3441603</v>
      </c>
      <c r="D26" s="107">
        <f>+[1]Totals!CK68</f>
        <v>11864743</v>
      </c>
      <c r="E26" s="108">
        <v>7419549</v>
      </c>
      <c r="F26" s="109">
        <f>+[1]Totals!EC68</f>
        <v>408000</v>
      </c>
      <c r="G26" s="107">
        <f>+[1]Totals!ED68</f>
        <v>212750</v>
      </c>
      <c r="H26" s="107">
        <f>+[1]Totals!EE68</f>
        <v>141750</v>
      </c>
      <c r="I26" s="107">
        <f>+[1]Totals!EF68</f>
        <v>2012650</v>
      </c>
      <c r="J26" s="108">
        <f t="shared" si="0"/>
        <v>2775150</v>
      </c>
      <c r="K26" s="109">
        <f>+[1]Totals!FA68</f>
        <v>71700</v>
      </c>
      <c r="L26" s="107">
        <f>+[1]Totals!FB68</f>
        <v>0</v>
      </c>
      <c r="M26" s="107">
        <f>+[1]Totals!FC68</f>
        <v>0</v>
      </c>
      <c r="N26" s="107">
        <f>+[1]Totals!FD68</f>
        <v>0</v>
      </c>
      <c r="O26" s="110">
        <f t="shared" si="1"/>
        <v>71700</v>
      </c>
    </row>
    <row r="27" spans="1:15" x14ac:dyDescent="0.25">
      <c r="A27" s="105" t="s">
        <v>55</v>
      </c>
      <c r="B27" s="106">
        <v>16090202</v>
      </c>
      <c r="C27" s="107">
        <f>+[1]Totals!BL69</f>
        <v>279000</v>
      </c>
      <c r="D27" s="107">
        <f>+[1]Totals!CK69</f>
        <v>1108143</v>
      </c>
      <c r="E27" s="108">
        <v>2987736</v>
      </c>
      <c r="F27" s="109">
        <f>+[1]Totals!EC69</f>
        <v>0</v>
      </c>
      <c r="G27" s="107">
        <f>+[1]Totals!ED69</f>
        <v>0</v>
      </c>
      <c r="H27" s="107">
        <f>+[1]Totals!EE69</f>
        <v>0</v>
      </c>
      <c r="I27" s="107">
        <f>+[1]Totals!EF69</f>
        <v>0</v>
      </c>
      <c r="J27" s="108">
        <f t="shared" si="0"/>
        <v>0</v>
      </c>
      <c r="K27" s="109">
        <f>+[1]Totals!FA69</f>
        <v>323750</v>
      </c>
      <c r="L27" s="107">
        <f>+[1]Totals!FB69</f>
        <v>0</v>
      </c>
      <c r="M27" s="107">
        <f>+[1]Totals!FC69</f>
        <v>0</v>
      </c>
      <c r="N27" s="107">
        <f>+[1]Totals!FD69</f>
        <v>0</v>
      </c>
      <c r="O27" s="110">
        <f t="shared" si="1"/>
        <v>323750</v>
      </c>
    </row>
    <row r="28" spans="1:15" x14ac:dyDescent="0.25">
      <c r="A28" s="105" t="s">
        <v>56</v>
      </c>
      <c r="B28" s="106">
        <v>76672027</v>
      </c>
      <c r="C28" s="107">
        <f>+[1]Totals!BL70</f>
        <v>5848300</v>
      </c>
      <c r="D28" s="107">
        <f>+[1]Totals!CK70</f>
        <v>966300</v>
      </c>
      <c r="E28" s="108">
        <v>14885070</v>
      </c>
      <c r="F28" s="109">
        <f>+[1]Totals!EC70</f>
        <v>286500</v>
      </c>
      <c r="G28" s="107">
        <f>+[1]Totals!ED70</f>
        <v>2241068</v>
      </c>
      <c r="H28" s="107">
        <f>+[1]Totals!EE70</f>
        <v>0</v>
      </c>
      <c r="I28" s="107">
        <f>+[1]Totals!EF70</f>
        <v>0</v>
      </c>
      <c r="J28" s="108">
        <f t="shared" si="0"/>
        <v>2527568</v>
      </c>
      <c r="K28" s="109">
        <f>+[1]Totals!FA70</f>
        <v>434450</v>
      </c>
      <c r="L28" s="107">
        <f>+[1]Totals!FB70</f>
        <v>0</v>
      </c>
      <c r="M28" s="107">
        <f>+[1]Totals!FC70</f>
        <v>0</v>
      </c>
      <c r="N28" s="107">
        <f>+[1]Totals!FD70</f>
        <v>0</v>
      </c>
      <c r="O28" s="110">
        <f t="shared" si="1"/>
        <v>434450</v>
      </c>
    </row>
    <row r="29" spans="1:15" x14ac:dyDescent="0.25">
      <c r="A29" s="105" t="s">
        <v>57</v>
      </c>
      <c r="B29" s="106">
        <v>51430502</v>
      </c>
      <c r="C29" s="107">
        <f>+[1]Totals!BL71</f>
        <v>2854765</v>
      </c>
      <c r="D29" s="107">
        <f>+[1]Totals!CK71</f>
        <v>2100248</v>
      </c>
      <c r="E29" s="108">
        <v>13051607</v>
      </c>
      <c r="F29" s="109">
        <f>+[1]Totals!EC71</f>
        <v>0</v>
      </c>
      <c r="G29" s="107">
        <f>+[1]Totals!ED71</f>
        <v>0</v>
      </c>
      <c r="H29" s="107">
        <f>+[1]Totals!EE71</f>
        <v>1008809</v>
      </c>
      <c r="I29" s="107">
        <f>+[1]Totals!EF71</f>
        <v>0</v>
      </c>
      <c r="J29" s="108">
        <f t="shared" si="0"/>
        <v>1008809</v>
      </c>
      <c r="K29" s="109">
        <f>+[1]Totals!FA71</f>
        <v>700000</v>
      </c>
      <c r="L29" s="107">
        <f>+[1]Totals!FB71</f>
        <v>0</v>
      </c>
      <c r="M29" s="107">
        <f>+[1]Totals!FC71</f>
        <v>0</v>
      </c>
      <c r="N29" s="107">
        <f>+[1]Totals!FD71</f>
        <v>0</v>
      </c>
      <c r="O29" s="110">
        <f t="shared" si="1"/>
        <v>700000</v>
      </c>
    </row>
    <row r="30" spans="1:15" x14ac:dyDescent="0.25">
      <c r="A30" s="105" t="s">
        <v>58</v>
      </c>
      <c r="B30" s="106">
        <v>52718446</v>
      </c>
      <c r="C30" s="107">
        <f>+[1]Totals!BL72</f>
        <v>12492163</v>
      </c>
      <c r="D30" s="107">
        <f>+[1]Totals!CK72</f>
        <v>3302810</v>
      </c>
      <c r="E30" s="108">
        <v>1015732</v>
      </c>
      <c r="F30" s="109">
        <f>+[1]Totals!EC72</f>
        <v>0</v>
      </c>
      <c r="G30" s="107">
        <f>+[1]Totals!ED72</f>
        <v>0</v>
      </c>
      <c r="H30" s="107">
        <f>+[1]Totals!EE72</f>
        <v>3828986</v>
      </c>
      <c r="I30" s="107">
        <f>+[1]Totals!EF72</f>
        <v>5896292</v>
      </c>
      <c r="J30" s="108">
        <f t="shared" si="0"/>
        <v>9725278</v>
      </c>
      <c r="K30" s="109">
        <f>+[1]Totals!FA72</f>
        <v>2618713</v>
      </c>
      <c r="L30" s="107">
        <f>+[1]Totals!FB72</f>
        <v>0</v>
      </c>
      <c r="M30" s="107">
        <f>+[1]Totals!FC72</f>
        <v>0</v>
      </c>
      <c r="N30" s="107">
        <f>+[1]Totals!FD72</f>
        <v>0</v>
      </c>
      <c r="O30" s="110">
        <f t="shared" si="1"/>
        <v>2618713</v>
      </c>
    </row>
    <row r="31" spans="1:15" x14ac:dyDescent="0.25">
      <c r="A31" s="105" t="s">
        <v>59</v>
      </c>
      <c r="B31" s="106">
        <v>4166120</v>
      </c>
      <c r="C31" s="107">
        <f>+[1]Totals!BL73</f>
        <v>0</v>
      </c>
      <c r="D31" s="107">
        <f>+[1]Totals!CK73</f>
        <v>1805770</v>
      </c>
      <c r="E31" s="108">
        <v>0</v>
      </c>
      <c r="F31" s="109">
        <f>+[1]Totals!EC73</f>
        <v>0</v>
      </c>
      <c r="G31" s="107">
        <f>+[1]Totals!ED73</f>
        <v>0</v>
      </c>
      <c r="H31" s="107">
        <f>+[1]Totals!EE73</f>
        <v>900000</v>
      </c>
      <c r="I31" s="107">
        <f>+[1]Totals!EF73</f>
        <v>0</v>
      </c>
      <c r="J31" s="108">
        <f t="shared" si="0"/>
        <v>900000</v>
      </c>
      <c r="K31" s="109">
        <f>+[1]Totals!FA73</f>
        <v>1214998</v>
      </c>
      <c r="L31" s="107">
        <f>+[1]Totals!FB73</f>
        <v>0</v>
      </c>
      <c r="M31" s="107">
        <f>+[1]Totals!FC73</f>
        <v>0</v>
      </c>
      <c r="N31" s="107">
        <f>+[1]Totals!FD73</f>
        <v>0</v>
      </c>
      <c r="O31" s="110">
        <f t="shared" si="1"/>
        <v>1214998</v>
      </c>
    </row>
    <row r="32" spans="1:15" x14ac:dyDescent="0.25">
      <c r="A32" s="105" t="s">
        <v>60</v>
      </c>
      <c r="B32" s="106">
        <v>79644350</v>
      </c>
      <c r="C32" s="107">
        <f>+[1]Totals!BL74</f>
        <v>8066750</v>
      </c>
      <c r="D32" s="107">
        <f>+[1]Totals!CK74</f>
        <v>9117580</v>
      </c>
      <c r="E32" s="108">
        <v>3559800</v>
      </c>
      <c r="F32" s="109">
        <f>+[1]Totals!EC74</f>
        <v>0</v>
      </c>
      <c r="G32" s="107">
        <f>+[1]Totals!ED74</f>
        <v>617200</v>
      </c>
      <c r="H32" s="107">
        <f>+[1]Totals!EE74</f>
        <v>15146650</v>
      </c>
      <c r="I32" s="107">
        <f>+[1]Totals!EF74</f>
        <v>2384500</v>
      </c>
      <c r="J32" s="108">
        <f t="shared" si="0"/>
        <v>18148350</v>
      </c>
      <c r="K32" s="109">
        <f>+[1]Totals!FA74</f>
        <v>905850</v>
      </c>
      <c r="L32" s="107">
        <f>+[1]Totals!FB74</f>
        <v>0</v>
      </c>
      <c r="M32" s="107">
        <f>+[1]Totals!FC74</f>
        <v>0</v>
      </c>
      <c r="N32" s="107">
        <f>+[1]Totals!FD74</f>
        <v>0</v>
      </c>
      <c r="O32" s="110">
        <f t="shared" si="1"/>
        <v>905850</v>
      </c>
    </row>
    <row r="33" spans="1:15" x14ac:dyDescent="0.25">
      <c r="A33" s="105" t="s">
        <v>61</v>
      </c>
      <c r="B33" s="106">
        <v>1800692</v>
      </c>
      <c r="C33" s="107">
        <f>+[1]Totals!BL75</f>
        <v>0</v>
      </c>
      <c r="D33" s="107">
        <f>+[1]Totals!CK75</f>
        <v>160255</v>
      </c>
      <c r="E33" s="108">
        <v>0</v>
      </c>
      <c r="F33" s="109">
        <f>+[1]Totals!EC75</f>
        <v>0</v>
      </c>
      <c r="G33" s="107">
        <f>+[1]Totals!ED75</f>
        <v>125100</v>
      </c>
      <c r="H33" s="107">
        <f>+[1]Totals!EE75</f>
        <v>0</v>
      </c>
      <c r="I33" s="107">
        <f>+[1]Totals!EF75</f>
        <v>12500</v>
      </c>
      <c r="J33" s="108">
        <f t="shared" si="0"/>
        <v>137600</v>
      </c>
      <c r="K33" s="109">
        <f>+[1]Totals!FA75</f>
        <v>0</v>
      </c>
      <c r="L33" s="107">
        <f>+[1]Totals!FB75</f>
        <v>0</v>
      </c>
      <c r="M33" s="107">
        <f>+[1]Totals!FC75</f>
        <v>0</v>
      </c>
      <c r="N33" s="107">
        <f>+[1]Totals!FD75</f>
        <v>0</v>
      </c>
      <c r="O33" s="110">
        <f t="shared" si="1"/>
        <v>0</v>
      </c>
    </row>
    <row r="34" spans="1:15" x14ac:dyDescent="0.25">
      <c r="A34" s="105" t="s">
        <v>62</v>
      </c>
      <c r="B34" s="106">
        <v>51469643</v>
      </c>
      <c r="C34" s="107">
        <f>+[1]Totals!BL76</f>
        <v>5847280</v>
      </c>
      <c r="D34" s="107">
        <f>+[1]Totals!CK76</f>
        <v>11908531</v>
      </c>
      <c r="E34" s="108">
        <v>7581865</v>
      </c>
      <c r="F34" s="109">
        <f>+[1]Totals!EC76</f>
        <v>19500</v>
      </c>
      <c r="G34" s="107">
        <f>+[1]Totals!ED76</f>
        <v>0</v>
      </c>
      <c r="H34" s="107">
        <f>+[1]Totals!EE76</f>
        <v>159700</v>
      </c>
      <c r="I34" s="107">
        <f>+[1]Totals!EF76</f>
        <v>753000</v>
      </c>
      <c r="J34" s="108">
        <f t="shared" si="0"/>
        <v>932200</v>
      </c>
      <c r="K34" s="109">
        <f>+[1]Totals!FA76</f>
        <v>0</v>
      </c>
      <c r="L34" s="107">
        <f>+[1]Totals!FB76</f>
        <v>0</v>
      </c>
      <c r="M34" s="107">
        <f>+[1]Totals!FC76</f>
        <v>0</v>
      </c>
      <c r="N34" s="107">
        <f>+[1]Totals!FD76</f>
        <v>0</v>
      </c>
      <c r="O34" s="110">
        <f t="shared" si="1"/>
        <v>0</v>
      </c>
    </row>
    <row r="35" spans="1:15" x14ac:dyDescent="0.25">
      <c r="A35" s="105" t="s">
        <v>63</v>
      </c>
      <c r="B35" s="106">
        <v>329246759</v>
      </c>
      <c r="C35" s="107">
        <f>+[1]Totals!BL77</f>
        <v>28422518</v>
      </c>
      <c r="D35" s="107">
        <f>+[1]Totals!CK77</f>
        <v>22092124</v>
      </c>
      <c r="E35" s="108">
        <v>23531755</v>
      </c>
      <c r="F35" s="109">
        <f>+[1]Totals!EC77</f>
        <v>9370568</v>
      </c>
      <c r="G35" s="107">
        <f>+[1]Totals!ED77</f>
        <v>15030219</v>
      </c>
      <c r="H35" s="107">
        <f>+[1]Totals!EE77</f>
        <v>6651600</v>
      </c>
      <c r="I35" s="107">
        <f>+[1]Totals!EF77</f>
        <v>8142946</v>
      </c>
      <c r="J35" s="108">
        <f t="shared" si="0"/>
        <v>39195333</v>
      </c>
      <c r="K35" s="109">
        <f>+[1]Totals!FA77</f>
        <v>7723857</v>
      </c>
      <c r="L35" s="107">
        <f>+[1]Totals!FB77</f>
        <v>0</v>
      </c>
      <c r="M35" s="107">
        <f>+[1]Totals!FC77</f>
        <v>0</v>
      </c>
      <c r="N35" s="107">
        <f>+[1]Totals!FD77</f>
        <v>0</v>
      </c>
      <c r="O35" s="110">
        <f t="shared" si="1"/>
        <v>7723857</v>
      </c>
    </row>
    <row r="36" spans="1:15" x14ac:dyDescent="0.25">
      <c r="A36" s="105" t="s">
        <v>64</v>
      </c>
      <c r="B36" s="106">
        <v>36328180</v>
      </c>
      <c r="C36" s="107">
        <f>+[1]Totals!BL78</f>
        <v>4808475</v>
      </c>
      <c r="D36" s="107">
        <f>+[1]Totals!CK78</f>
        <v>1721700</v>
      </c>
      <c r="E36" s="108">
        <v>0</v>
      </c>
      <c r="F36" s="109">
        <f>+[1]Totals!EC78</f>
        <v>0</v>
      </c>
      <c r="G36" s="107">
        <f>+[1]Totals!ED78</f>
        <v>0</v>
      </c>
      <c r="H36" s="107">
        <f>+[1]Totals!EE78</f>
        <v>408620</v>
      </c>
      <c r="I36" s="107">
        <f>+[1]Totals!EF78</f>
        <v>2258000</v>
      </c>
      <c r="J36" s="108">
        <f t="shared" si="0"/>
        <v>2666620</v>
      </c>
      <c r="K36" s="109">
        <f>+[1]Totals!FA78</f>
        <v>678000</v>
      </c>
      <c r="L36" s="107">
        <f>+[1]Totals!FB78</f>
        <v>0</v>
      </c>
      <c r="M36" s="107">
        <f>+[1]Totals!FC78</f>
        <v>0</v>
      </c>
      <c r="N36" s="107">
        <f>+[1]Totals!FD78</f>
        <v>0</v>
      </c>
      <c r="O36" s="110">
        <f t="shared" si="1"/>
        <v>678000</v>
      </c>
    </row>
    <row r="37" spans="1:15" x14ac:dyDescent="0.25">
      <c r="A37" s="105" t="s">
        <v>65</v>
      </c>
      <c r="B37" s="106">
        <v>53606502</v>
      </c>
      <c r="C37" s="107">
        <f>+[1]Totals!BL79</f>
        <v>2399845</v>
      </c>
      <c r="D37" s="107">
        <f>+[1]Totals!CK79</f>
        <v>1762986</v>
      </c>
      <c r="E37" s="108">
        <v>4602306</v>
      </c>
      <c r="F37" s="109">
        <f>+[1]Totals!EC79</f>
        <v>0</v>
      </c>
      <c r="G37" s="107">
        <f>+[1]Totals!ED79</f>
        <v>203500</v>
      </c>
      <c r="H37" s="107">
        <f>+[1]Totals!EE79</f>
        <v>616800</v>
      </c>
      <c r="I37" s="107">
        <f>+[1]Totals!EF79</f>
        <v>534348</v>
      </c>
      <c r="J37" s="108">
        <f t="shared" si="0"/>
        <v>1354648</v>
      </c>
      <c r="K37" s="109">
        <f>+[1]Totals!FA79</f>
        <v>0</v>
      </c>
      <c r="L37" s="107">
        <f>+[1]Totals!FB79</f>
        <v>0</v>
      </c>
      <c r="M37" s="107">
        <f>+[1]Totals!FC79</f>
        <v>0</v>
      </c>
      <c r="N37" s="107">
        <f>+[1]Totals!FD79</f>
        <v>0</v>
      </c>
      <c r="O37" s="110">
        <f t="shared" si="1"/>
        <v>0</v>
      </c>
    </row>
    <row r="38" spans="1:15" x14ac:dyDescent="0.25">
      <c r="A38" s="105" t="s">
        <v>66</v>
      </c>
      <c r="B38" s="106">
        <v>24025814</v>
      </c>
      <c r="C38" s="107">
        <f>+[1]Totals!BL80</f>
        <v>689500</v>
      </c>
      <c r="D38" s="107">
        <f>+[1]Totals!CK80</f>
        <v>6852227</v>
      </c>
      <c r="E38" s="108">
        <v>257000</v>
      </c>
      <c r="F38" s="109">
        <f>+[1]Totals!EC80</f>
        <v>0</v>
      </c>
      <c r="G38" s="107">
        <f>+[1]Totals!ED80</f>
        <v>0</v>
      </c>
      <c r="H38" s="107">
        <f>+[1]Totals!EE80</f>
        <v>0</v>
      </c>
      <c r="I38" s="107">
        <f>+[1]Totals!EF80</f>
        <v>287000</v>
      </c>
      <c r="J38" s="108">
        <f t="shared" si="0"/>
        <v>287000</v>
      </c>
      <c r="K38" s="109">
        <f>+[1]Totals!FA80</f>
        <v>0</v>
      </c>
      <c r="L38" s="107">
        <f>+[1]Totals!FB80</f>
        <v>0</v>
      </c>
      <c r="M38" s="107">
        <f>+[1]Totals!FC80</f>
        <v>0</v>
      </c>
      <c r="N38" s="107">
        <f>+[1]Totals!FD80</f>
        <v>0</v>
      </c>
      <c r="O38" s="110">
        <f t="shared" si="1"/>
        <v>0</v>
      </c>
    </row>
    <row r="39" spans="1:15" x14ac:dyDescent="0.25">
      <c r="A39" s="105" t="s">
        <v>67</v>
      </c>
      <c r="B39" s="106">
        <v>11648592</v>
      </c>
      <c r="C39" s="107">
        <f>+[1]Totals!BL81</f>
        <v>319451</v>
      </c>
      <c r="D39" s="107">
        <f>+[1]Totals!CK81</f>
        <v>1022119</v>
      </c>
      <c r="E39" s="108">
        <v>3517442</v>
      </c>
      <c r="F39" s="109">
        <f>+[1]Totals!EC81</f>
        <v>0</v>
      </c>
      <c r="G39" s="107">
        <f>+[1]Totals!ED81</f>
        <v>46650</v>
      </c>
      <c r="H39" s="107">
        <f>+[1]Totals!EE81</f>
        <v>0</v>
      </c>
      <c r="I39" s="107">
        <f>+[1]Totals!EF81</f>
        <v>10850</v>
      </c>
      <c r="J39" s="108">
        <f t="shared" si="0"/>
        <v>57500</v>
      </c>
      <c r="K39" s="109">
        <f>+[1]Totals!FA81</f>
        <v>0</v>
      </c>
      <c r="L39" s="107">
        <f>+[1]Totals!FB81</f>
        <v>0</v>
      </c>
      <c r="M39" s="107">
        <f>+[1]Totals!FC81</f>
        <v>0</v>
      </c>
      <c r="N39" s="107">
        <f>+[1]Totals!FD81</f>
        <v>0</v>
      </c>
      <c r="O39" s="110">
        <f t="shared" si="1"/>
        <v>0</v>
      </c>
    </row>
    <row r="40" spans="1:15" x14ac:dyDescent="0.25">
      <c r="A40" s="105" t="s">
        <v>68</v>
      </c>
      <c r="B40" s="106">
        <v>340952</v>
      </c>
      <c r="C40" s="107">
        <f>+[1]Totals!BL82</f>
        <v>0</v>
      </c>
      <c r="D40" s="107">
        <f>+[1]Totals!CK82</f>
        <v>0</v>
      </c>
      <c r="E40" s="108">
        <v>0</v>
      </c>
      <c r="F40" s="109">
        <f>+[1]Totals!EC82</f>
        <v>0</v>
      </c>
      <c r="G40" s="107">
        <f>+[1]Totals!ED82</f>
        <v>0</v>
      </c>
      <c r="H40" s="107">
        <f>+[1]Totals!EE82</f>
        <v>0</v>
      </c>
      <c r="I40" s="107">
        <f>+[1]Totals!EF82</f>
        <v>0</v>
      </c>
      <c r="J40" s="108">
        <f t="shared" si="0"/>
        <v>0</v>
      </c>
      <c r="K40" s="109">
        <f>+[1]Totals!FA82</f>
        <v>0</v>
      </c>
      <c r="L40" s="107">
        <f>+[1]Totals!FB82</f>
        <v>0</v>
      </c>
      <c r="M40" s="107">
        <f>+[1]Totals!FC82</f>
        <v>0</v>
      </c>
      <c r="N40" s="107">
        <f>+[1]Totals!FD82</f>
        <v>0</v>
      </c>
      <c r="O40" s="110">
        <f t="shared" si="1"/>
        <v>0</v>
      </c>
    </row>
    <row r="41" spans="1:15" x14ac:dyDescent="0.25">
      <c r="A41" s="111" t="s">
        <v>69</v>
      </c>
      <c r="B41" s="112">
        <v>777745</v>
      </c>
      <c r="C41" s="107">
        <f>+[1]Totals!BL83</f>
        <v>0</v>
      </c>
      <c r="D41" s="107">
        <f>+[1]Totals!CK83</f>
        <v>12850</v>
      </c>
      <c r="E41" s="108">
        <v>155950</v>
      </c>
      <c r="F41" s="109">
        <f>+[1]Totals!EC83</f>
        <v>0</v>
      </c>
      <c r="G41" s="107">
        <f>+[1]Totals!ED83</f>
        <v>12100</v>
      </c>
      <c r="H41" s="107">
        <f>+[1]Totals!EE83</f>
        <v>0</v>
      </c>
      <c r="I41" s="107">
        <f>+[1]Totals!EF83</f>
        <v>0</v>
      </c>
      <c r="J41" s="108">
        <f t="shared" si="0"/>
        <v>12100</v>
      </c>
      <c r="K41" s="109">
        <f>+[1]Totals!FA83</f>
        <v>0</v>
      </c>
      <c r="L41" s="107">
        <f>+[1]Totals!FB83</f>
        <v>0</v>
      </c>
      <c r="M41" s="107">
        <f>+[1]Totals!FC83</f>
        <v>0</v>
      </c>
      <c r="N41" s="107">
        <f>+[1]Totals!FD83</f>
        <v>0</v>
      </c>
      <c r="O41" s="110">
        <f t="shared" si="1"/>
        <v>0</v>
      </c>
    </row>
    <row r="42" spans="1:15" x14ac:dyDescent="0.25">
      <c r="A42" s="111" t="s">
        <v>70</v>
      </c>
      <c r="B42" s="112">
        <v>57547601</v>
      </c>
      <c r="C42" s="107">
        <f>+[1]Totals!BL84</f>
        <v>18898859</v>
      </c>
      <c r="D42" s="107">
        <f>+[1]Totals!CK84</f>
        <v>323750</v>
      </c>
      <c r="E42" s="108">
        <v>1796960</v>
      </c>
      <c r="F42" s="109">
        <f>+[1]Totals!EC84</f>
        <v>7578170</v>
      </c>
      <c r="G42" s="107">
        <f>+[1]Totals!ED84</f>
        <v>7434816</v>
      </c>
      <c r="H42" s="107">
        <f>+[1]Totals!EE84</f>
        <v>17750</v>
      </c>
      <c r="I42" s="107">
        <f>+[1]Totals!EF84</f>
        <v>96850</v>
      </c>
      <c r="J42" s="108">
        <f t="shared" si="0"/>
        <v>15127586</v>
      </c>
      <c r="K42" s="109">
        <f>+[1]Totals!FA84</f>
        <v>0</v>
      </c>
      <c r="L42" s="107">
        <f>+[1]Totals!FB84</f>
        <v>0</v>
      </c>
      <c r="M42" s="107">
        <f>+[1]Totals!FC84</f>
        <v>0</v>
      </c>
      <c r="N42" s="107">
        <f>+[1]Totals!FD84</f>
        <v>0</v>
      </c>
      <c r="O42" s="110">
        <f t="shared" si="1"/>
        <v>0</v>
      </c>
    </row>
    <row r="43" spans="1:15" x14ac:dyDescent="0.25">
      <c r="A43" s="111" t="s">
        <v>71</v>
      </c>
      <c r="B43" s="112">
        <v>37368596</v>
      </c>
      <c r="C43" s="107">
        <f>+[1]Totals!BL85</f>
        <v>5868750</v>
      </c>
      <c r="D43" s="107">
        <f>+[1]Totals!CK85</f>
        <v>223750</v>
      </c>
      <c r="E43" s="108">
        <v>145550</v>
      </c>
      <c r="F43" s="109">
        <f>+[1]Totals!EC85</f>
        <v>98350</v>
      </c>
      <c r="G43" s="107">
        <f>+[1]Totals!ED85</f>
        <v>0</v>
      </c>
      <c r="H43" s="107">
        <f>+[1]Totals!EE85</f>
        <v>4330600</v>
      </c>
      <c r="I43" s="107">
        <f>+[1]Totals!EF85</f>
        <v>4512250</v>
      </c>
      <c r="J43" s="108">
        <f t="shared" si="0"/>
        <v>8941200</v>
      </c>
      <c r="K43" s="109">
        <f>+[1]Totals!FA85</f>
        <v>41500</v>
      </c>
      <c r="L43" s="107">
        <f>+[1]Totals!FB85</f>
        <v>0</v>
      </c>
      <c r="M43" s="107">
        <f>+[1]Totals!FC85</f>
        <v>0</v>
      </c>
      <c r="N43" s="107">
        <f>+[1]Totals!FD85</f>
        <v>0</v>
      </c>
      <c r="O43" s="110">
        <f t="shared" si="1"/>
        <v>41500</v>
      </c>
    </row>
    <row r="44" spans="1:15" x14ac:dyDescent="0.25">
      <c r="A44" s="105" t="s">
        <v>72</v>
      </c>
      <c r="B44" s="106">
        <v>223450</v>
      </c>
      <c r="C44" s="107">
        <f>+[1]Totals!BL86</f>
        <v>10000</v>
      </c>
      <c r="D44" s="107">
        <f>+[1]Totals!CK86</f>
        <v>0</v>
      </c>
      <c r="E44" s="108">
        <v>0</v>
      </c>
      <c r="F44" s="109">
        <f>+[1]Totals!EC86</f>
        <v>0</v>
      </c>
      <c r="G44" s="107">
        <f>+[1]Totals!ED86</f>
        <v>0</v>
      </c>
      <c r="H44" s="107">
        <f>+[1]Totals!EE86</f>
        <v>20000</v>
      </c>
      <c r="I44" s="107">
        <f>+[1]Totals!EF86</f>
        <v>0</v>
      </c>
      <c r="J44" s="108">
        <f t="shared" si="0"/>
        <v>20000</v>
      </c>
      <c r="K44" s="109">
        <f>+[1]Totals!FA86</f>
        <v>0</v>
      </c>
      <c r="L44" s="107">
        <f>+[1]Totals!FB86</f>
        <v>0</v>
      </c>
      <c r="M44" s="107">
        <f>+[1]Totals!FC86</f>
        <v>0</v>
      </c>
      <c r="N44" s="107">
        <f>+[1]Totals!FD86</f>
        <v>0</v>
      </c>
      <c r="O44" s="110">
        <f t="shared" si="1"/>
        <v>0</v>
      </c>
    </row>
    <row r="45" spans="1:15" x14ac:dyDescent="0.25">
      <c r="A45" s="105" t="s">
        <v>73</v>
      </c>
      <c r="B45" s="106">
        <v>106975414</v>
      </c>
      <c r="C45" s="107">
        <f>+[1]Totals!BL87</f>
        <v>10746773</v>
      </c>
      <c r="D45" s="107">
        <f>+[1]Totals!CK87</f>
        <v>18773066</v>
      </c>
      <c r="E45" s="108">
        <v>8272784</v>
      </c>
      <c r="F45" s="109">
        <f>+[1]Totals!EC87</f>
        <v>2559982</v>
      </c>
      <c r="G45" s="107">
        <f>+[1]Totals!ED87</f>
        <v>5688110</v>
      </c>
      <c r="H45" s="107">
        <f>+[1]Totals!EE87</f>
        <v>2917943</v>
      </c>
      <c r="I45" s="107">
        <f>+[1]Totals!EF87</f>
        <v>2548699</v>
      </c>
      <c r="J45" s="108">
        <f t="shared" si="0"/>
        <v>13714734</v>
      </c>
      <c r="K45" s="109">
        <f>+[1]Totals!FA87</f>
        <v>4219471</v>
      </c>
      <c r="L45" s="107">
        <f>+[1]Totals!FB87</f>
        <v>0</v>
      </c>
      <c r="M45" s="107">
        <f>+[1]Totals!FC87</f>
        <v>0</v>
      </c>
      <c r="N45" s="107">
        <f>+[1]Totals!FD87</f>
        <v>0</v>
      </c>
      <c r="O45" s="110">
        <f t="shared" si="1"/>
        <v>4219471</v>
      </c>
    </row>
    <row r="46" spans="1:15" x14ac:dyDescent="0.25">
      <c r="A46" s="105" t="s">
        <v>74</v>
      </c>
      <c r="B46" s="106">
        <v>23110326</v>
      </c>
      <c r="C46" s="107">
        <f>+[1]Totals!BL88</f>
        <v>6716200</v>
      </c>
      <c r="D46" s="107">
        <f>+[1]Totals!CK88</f>
        <v>745200</v>
      </c>
      <c r="E46" s="108">
        <v>262550</v>
      </c>
      <c r="F46" s="109">
        <f>+[1]Totals!EC88</f>
        <v>108900</v>
      </c>
      <c r="G46" s="107">
        <f>+[1]Totals!ED88</f>
        <v>0</v>
      </c>
      <c r="H46" s="107">
        <f>+[1]Totals!EE88</f>
        <v>0</v>
      </c>
      <c r="I46" s="107">
        <f>+[1]Totals!EF88</f>
        <v>3616400</v>
      </c>
      <c r="J46" s="108">
        <f t="shared" si="0"/>
        <v>3725300</v>
      </c>
      <c r="K46" s="109">
        <f>+[1]Totals!FA88</f>
        <v>1439900</v>
      </c>
      <c r="L46" s="107">
        <f>+[1]Totals!FB88</f>
        <v>0</v>
      </c>
      <c r="M46" s="107">
        <f>+[1]Totals!FC88</f>
        <v>0</v>
      </c>
      <c r="N46" s="107">
        <f>+[1]Totals!FD88</f>
        <v>0</v>
      </c>
      <c r="O46" s="110">
        <f t="shared" si="1"/>
        <v>1439900</v>
      </c>
    </row>
    <row r="47" spans="1:15" x14ac:dyDescent="0.25">
      <c r="A47" s="105" t="s">
        <v>75</v>
      </c>
      <c r="B47" s="106">
        <v>114210047</v>
      </c>
      <c r="C47" s="107">
        <f>+[1]Totals!BL89</f>
        <v>13790423</v>
      </c>
      <c r="D47" s="107">
        <f>+[1]Totals!CK89</f>
        <v>22518250</v>
      </c>
      <c r="E47" s="108">
        <v>2159162</v>
      </c>
      <c r="F47" s="109">
        <f>+[1]Totals!EC89</f>
        <v>2243670</v>
      </c>
      <c r="G47" s="107">
        <f>+[1]Totals!ED89</f>
        <v>0</v>
      </c>
      <c r="H47" s="107">
        <f>+[1]Totals!EE89</f>
        <v>6463351</v>
      </c>
      <c r="I47" s="107">
        <f>+[1]Totals!EF89</f>
        <v>7709600</v>
      </c>
      <c r="J47" s="108">
        <f t="shared" si="0"/>
        <v>16416621</v>
      </c>
      <c r="K47" s="109">
        <f>+[1]Totals!FA89</f>
        <v>9536516</v>
      </c>
      <c r="L47" s="107">
        <f>+[1]Totals!FB89</f>
        <v>0</v>
      </c>
      <c r="M47" s="107">
        <f>+[1]Totals!FC89</f>
        <v>0</v>
      </c>
      <c r="N47" s="107">
        <f>+[1]Totals!FD89</f>
        <v>0</v>
      </c>
      <c r="O47" s="110">
        <f t="shared" si="1"/>
        <v>9536516</v>
      </c>
    </row>
    <row r="48" spans="1:15" x14ac:dyDescent="0.25">
      <c r="A48" s="105" t="s">
        <v>76</v>
      </c>
      <c r="B48" s="106">
        <v>50690533</v>
      </c>
      <c r="C48" s="107">
        <f>+[1]Totals!BL90</f>
        <v>1546341</v>
      </c>
      <c r="D48" s="107">
        <f>+[1]Totals!CK90</f>
        <v>12265535</v>
      </c>
      <c r="E48" s="108">
        <v>3541109</v>
      </c>
      <c r="F48" s="109">
        <f>+[1]Totals!EC90</f>
        <v>481984</v>
      </c>
      <c r="G48" s="107">
        <f>+[1]Totals!ED90</f>
        <v>282303</v>
      </c>
      <c r="H48" s="107">
        <f>+[1]Totals!EE90</f>
        <v>8050</v>
      </c>
      <c r="I48" s="107">
        <f>+[1]Totals!EF90</f>
        <v>2539253</v>
      </c>
      <c r="J48" s="108">
        <f t="shared" si="0"/>
        <v>3311590</v>
      </c>
      <c r="K48" s="109">
        <f>+[1]Totals!FA90</f>
        <v>3688376</v>
      </c>
      <c r="L48" s="107">
        <f>+[1]Totals!FB90</f>
        <v>0</v>
      </c>
      <c r="M48" s="107">
        <f>+[1]Totals!FC90</f>
        <v>0</v>
      </c>
      <c r="N48" s="107">
        <f>+[1]Totals!FD90</f>
        <v>0</v>
      </c>
      <c r="O48" s="110">
        <f t="shared" si="1"/>
        <v>3688376</v>
      </c>
    </row>
    <row r="49" spans="1:16" x14ac:dyDescent="0.25">
      <c r="A49" s="105" t="s">
        <v>77</v>
      </c>
      <c r="B49" s="106">
        <v>2766471</v>
      </c>
      <c r="C49" s="107">
        <f>+[1]Totals!BL91</f>
        <v>0</v>
      </c>
      <c r="D49" s="107">
        <f>+[1]Totals!CK91</f>
        <v>247660</v>
      </c>
      <c r="E49" s="108">
        <v>1679592</v>
      </c>
      <c r="F49" s="109">
        <f>+[1]Totals!EC91</f>
        <v>0</v>
      </c>
      <c r="G49" s="107">
        <f>+[1]Totals!ED91</f>
        <v>0</v>
      </c>
      <c r="H49" s="107">
        <f>+[1]Totals!EE91</f>
        <v>0</v>
      </c>
      <c r="I49" s="107">
        <f>+[1]Totals!EF91</f>
        <v>0</v>
      </c>
      <c r="J49" s="108">
        <f t="shared" si="0"/>
        <v>0</v>
      </c>
      <c r="K49" s="109">
        <f>+[1]Totals!FA91</f>
        <v>18900</v>
      </c>
      <c r="L49" s="107">
        <f>+[1]Totals!FB91</f>
        <v>0</v>
      </c>
      <c r="M49" s="107">
        <f>+[1]Totals!FC91</f>
        <v>0</v>
      </c>
      <c r="N49" s="107">
        <f>+[1]Totals!FD91</f>
        <v>0</v>
      </c>
      <c r="O49" s="110">
        <f t="shared" si="1"/>
        <v>18900</v>
      </c>
    </row>
    <row r="50" spans="1:16" x14ac:dyDescent="0.25">
      <c r="A50" s="105" t="s">
        <v>78</v>
      </c>
      <c r="B50" s="106">
        <v>15802821</v>
      </c>
      <c r="C50" s="107">
        <f>+[1]Totals!BL92</f>
        <v>1846558</v>
      </c>
      <c r="D50" s="107">
        <f>+[1]Totals!CK92</f>
        <v>900000</v>
      </c>
      <c r="E50" s="108">
        <v>2441175</v>
      </c>
      <c r="F50" s="109">
        <f>+[1]Totals!EC92</f>
        <v>0</v>
      </c>
      <c r="G50" s="107">
        <f>+[1]Totals!ED92</f>
        <v>240000</v>
      </c>
      <c r="H50" s="107">
        <f>+[1]Totals!EE92</f>
        <v>660000</v>
      </c>
      <c r="I50" s="107">
        <f>+[1]Totals!EF92</f>
        <v>181650</v>
      </c>
      <c r="J50" s="108">
        <f t="shared" si="0"/>
        <v>1081650</v>
      </c>
      <c r="K50" s="109">
        <f>+[1]Totals!FA92</f>
        <v>345463</v>
      </c>
      <c r="L50" s="107">
        <f>+[1]Totals!FB92</f>
        <v>0</v>
      </c>
      <c r="M50" s="107">
        <f>+[1]Totals!FC92</f>
        <v>0</v>
      </c>
      <c r="N50" s="107">
        <f>+[1]Totals!FD92</f>
        <v>0</v>
      </c>
      <c r="O50" s="110">
        <f t="shared" si="1"/>
        <v>345463</v>
      </c>
    </row>
    <row r="51" spans="1:16" x14ac:dyDescent="0.25">
      <c r="A51" s="113" t="s">
        <v>9</v>
      </c>
      <c r="B51" s="114">
        <v>2216061960</v>
      </c>
      <c r="C51" s="115">
        <f t="shared" ref="C51:J51" si="2">SUM(C4:C50)</f>
        <v>259459521</v>
      </c>
      <c r="D51" s="115">
        <f t="shared" si="2"/>
        <v>195375167</v>
      </c>
      <c r="E51" s="115">
        <f>SUM(E4:E50)</f>
        <v>167525359</v>
      </c>
      <c r="F51" s="115">
        <f t="shared" si="2"/>
        <v>66048601</v>
      </c>
      <c r="G51" s="116">
        <f t="shared" si="2"/>
        <v>52744454</v>
      </c>
      <c r="H51" s="116">
        <f t="shared" si="2"/>
        <v>69037652</v>
      </c>
      <c r="I51" s="116">
        <f t="shared" si="2"/>
        <v>62700454</v>
      </c>
      <c r="J51" s="117">
        <f t="shared" si="2"/>
        <v>250531161</v>
      </c>
      <c r="K51" s="118">
        <f>SUM(K4:K50)</f>
        <v>52983146</v>
      </c>
      <c r="L51" s="116">
        <f t="shared" ref="L51:O51" si="3">SUM(L4:L50)</f>
        <v>0</v>
      </c>
      <c r="M51" s="116">
        <f t="shared" si="3"/>
        <v>0</v>
      </c>
      <c r="N51" s="116">
        <f t="shared" si="3"/>
        <v>0</v>
      </c>
      <c r="O51" s="119">
        <f t="shared" si="3"/>
        <v>52983146</v>
      </c>
      <c r="P51" s="120"/>
    </row>
    <row r="52" spans="1:16" x14ac:dyDescent="0.25">
      <c r="A52" s="121" t="s">
        <v>79</v>
      </c>
      <c r="B52" s="122"/>
    </row>
    <row r="53" spans="1:16" s="123" customFormat="1" x14ac:dyDescent="0.25">
      <c r="B53" s="12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25"/>
    </row>
  </sheetData>
  <mergeCells count="6">
    <mergeCell ref="K2:O2"/>
    <mergeCell ref="B2:B3"/>
    <mergeCell ref="C2:C3"/>
    <mergeCell ref="D2:D3"/>
    <mergeCell ref="E2:E3"/>
    <mergeCell ref="F2:J2"/>
  </mergeCells>
  <pageMargins left="0.7" right="0.7" top="0.75" bottom="0.7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23B7-A598-4531-9B5E-DDD6AD2CDB90}">
  <sheetPr>
    <pageSetUpPr fitToPage="1"/>
  </sheetPr>
  <dimension ref="A1:AG55"/>
  <sheetViews>
    <sheetView workbookViewId="0">
      <selection activeCell="A6" sqref="A6"/>
    </sheetView>
  </sheetViews>
  <sheetFormatPr defaultRowHeight="15" x14ac:dyDescent="0.25"/>
  <cols>
    <col min="1" max="1" width="14.28515625" customWidth="1"/>
    <col min="2" max="2" width="2.140625" customWidth="1"/>
    <col min="3" max="3" width="11.28515625" style="87" customWidth="1"/>
    <col min="4" max="4" width="11.42578125" style="87" customWidth="1"/>
    <col min="5" max="5" width="11.140625" style="87" customWidth="1"/>
    <col min="6" max="6" width="11.28515625" style="87" customWidth="1"/>
    <col min="7" max="7" width="1.7109375" customWidth="1"/>
    <col min="8" max="9" width="11.140625" style="1" bestFit="1" customWidth="1"/>
    <col min="10" max="10" width="11.5703125" style="1" customWidth="1"/>
    <col min="11" max="11" width="11.140625" style="1" customWidth="1"/>
    <col min="12" max="12" width="1.7109375" customWidth="1"/>
    <col min="13" max="13" width="10.140625" style="1" bestFit="1" customWidth="1"/>
    <col min="14" max="14" width="11.140625" style="1" bestFit="1" customWidth="1"/>
    <col min="15" max="15" width="10.140625" style="1" bestFit="1" customWidth="1"/>
    <col min="16" max="16" width="11.140625" style="1" customWidth="1"/>
    <col min="17" max="17" width="2.28515625" customWidth="1"/>
    <col min="18" max="18" width="10.140625" style="1" bestFit="1" customWidth="1"/>
    <col min="19" max="19" width="11.140625" style="1" bestFit="1" customWidth="1"/>
    <col min="20" max="20" width="10.140625" style="1" bestFit="1" customWidth="1"/>
    <col min="21" max="21" width="11.140625" style="1" customWidth="1"/>
    <col min="22" max="22" width="1.42578125" customWidth="1"/>
    <col min="23" max="23" width="10.140625" style="1" bestFit="1" customWidth="1"/>
    <col min="24" max="25" width="11.140625" style="1" bestFit="1" customWidth="1"/>
    <col min="26" max="26" width="11.140625" style="1" customWidth="1"/>
    <col min="27" max="27" width="2.140625" customWidth="1"/>
    <col min="28" max="28" width="10.140625" style="1" bestFit="1" customWidth="1"/>
    <col min="29" max="30" width="11.140625" style="1" bestFit="1" customWidth="1"/>
    <col min="31" max="31" width="11.140625" style="1" customWidth="1"/>
    <col min="32" max="32" width="13" customWidth="1"/>
    <col min="33" max="33" width="14.42578125" customWidth="1"/>
  </cols>
  <sheetData>
    <row r="1" spans="1:31" s="17" customFormat="1" ht="18" x14ac:dyDescent="0.25">
      <c r="A1" s="241" t="s">
        <v>80</v>
      </c>
      <c r="B1" s="241"/>
      <c r="C1" s="241"/>
      <c r="D1" s="241"/>
      <c r="E1" s="241"/>
      <c r="F1" s="241"/>
      <c r="H1" s="18"/>
      <c r="I1" s="18"/>
      <c r="J1" s="18"/>
      <c r="K1" s="18"/>
      <c r="M1" s="18"/>
      <c r="N1" s="18"/>
      <c r="O1" s="18"/>
      <c r="P1" s="18"/>
      <c r="R1" s="18"/>
      <c r="S1" s="18"/>
      <c r="T1" s="18"/>
      <c r="U1" s="18"/>
      <c r="W1" s="18"/>
      <c r="X1" s="18"/>
      <c r="Y1" s="18"/>
      <c r="Z1" s="18"/>
      <c r="AB1" s="18"/>
      <c r="AC1" s="18"/>
      <c r="AD1" s="18"/>
      <c r="AE1" s="18"/>
    </row>
    <row r="2" spans="1:31" s="65" customFormat="1" ht="15.75" x14ac:dyDescent="0.25">
      <c r="A2" s="126" t="s">
        <v>5</v>
      </c>
      <c r="C2" s="242" t="s">
        <v>81</v>
      </c>
      <c r="D2" s="242"/>
      <c r="E2" s="242"/>
      <c r="F2" s="242"/>
      <c r="H2" s="233">
        <v>2022</v>
      </c>
      <c r="I2" s="233"/>
      <c r="J2" s="233"/>
      <c r="K2" s="233"/>
      <c r="M2" s="233">
        <v>2023</v>
      </c>
      <c r="N2" s="233"/>
      <c r="O2" s="233"/>
      <c r="P2" s="233"/>
      <c r="R2" s="233">
        <v>2024</v>
      </c>
      <c r="S2" s="233"/>
      <c r="T2" s="233"/>
      <c r="U2" s="233"/>
      <c r="W2" s="233">
        <v>2025</v>
      </c>
      <c r="X2" s="233"/>
      <c r="Y2" s="233"/>
      <c r="Z2" s="233"/>
      <c r="AB2" s="233">
        <v>2026</v>
      </c>
      <c r="AC2" s="233"/>
      <c r="AD2" s="233"/>
      <c r="AE2" s="233"/>
    </row>
    <row r="3" spans="1:31" s="4" customFormat="1" ht="12.75" x14ac:dyDescent="0.2">
      <c r="C3" s="128" t="s">
        <v>17</v>
      </c>
      <c r="D3" s="128" t="s">
        <v>18</v>
      </c>
      <c r="E3" s="128" t="s">
        <v>19</v>
      </c>
      <c r="F3" s="128" t="s">
        <v>9</v>
      </c>
      <c r="H3" s="44" t="s">
        <v>17</v>
      </c>
      <c r="I3" s="44" t="s">
        <v>18</v>
      </c>
      <c r="J3" s="44" t="s">
        <v>19</v>
      </c>
      <c r="K3" s="44" t="s">
        <v>9</v>
      </c>
      <c r="M3" s="44" t="s">
        <v>17</v>
      </c>
      <c r="N3" s="44" t="s">
        <v>18</v>
      </c>
      <c r="O3" s="44" t="s">
        <v>19</v>
      </c>
      <c r="P3" s="44" t="s">
        <v>9</v>
      </c>
      <c r="R3" s="44" t="s">
        <v>17</v>
      </c>
      <c r="S3" s="44" t="s">
        <v>18</v>
      </c>
      <c r="T3" s="44" t="s">
        <v>19</v>
      </c>
      <c r="U3" s="44" t="s">
        <v>9</v>
      </c>
      <c r="W3" s="44" t="s">
        <v>17</v>
      </c>
      <c r="X3" s="44" t="s">
        <v>18</v>
      </c>
      <c r="Y3" s="44" t="s">
        <v>19</v>
      </c>
      <c r="Z3" s="44" t="s">
        <v>9</v>
      </c>
      <c r="AB3" s="44" t="s">
        <v>17</v>
      </c>
      <c r="AC3" s="44" t="s">
        <v>18</v>
      </c>
      <c r="AD3" s="44" t="s">
        <v>19</v>
      </c>
      <c r="AE3" s="44" t="s">
        <v>9</v>
      </c>
    </row>
    <row r="4" spans="1:31" ht="15.75" x14ac:dyDescent="0.25">
      <c r="A4" s="65" t="s">
        <v>82</v>
      </c>
      <c r="B4" s="65"/>
      <c r="C4" s="130"/>
      <c r="D4" s="131"/>
      <c r="E4" s="131"/>
      <c r="F4" s="132"/>
      <c r="H4" s="133"/>
      <c r="K4" s="134"/>
      <c r="M4" s="133"/>
      <c r="P4" s="134"/>
      <c r="R4" s="133"/>
      <c r="U4" s="134"/>
      <c r="W4" s="133"/>
      <c r="Z4" s="134"/>
      <c r="AB4" s="133"/>
      <c r="AE4" s="134"/>
    </row>
    <row r="5" spans="1:31" x14ac:dyDescent="0.25">
      <c r="A5" s="4" t="s">
        <v>27</v>
      </c>
      <c r="B5" s="4"/>
      <c r="C5" s="135"/>
      <c r="D5" s="136"/>
      <c r="E5" s="136"/>
      <c r="F5" s="137"/>
      <c r="H5" s="133"/>
      <c r="K5" s="134"/>
      <c r="M5" s="133"/>
      <c r="P5" s="134"/>
      <c r="R5" s="133"/>
      <c r="U5" s="134"/>
      <c r="W5" s="133"/>
      <c r="Z5" s="134"/>
      <c r="AB5" s="133"/>
      <c r="AE5" s="134"/>
    </row>
    <row r="6" spans="1:31" x14ac:dyDescent="0.25">
      <c r="A6" s="2" t="s">
        <v>32</v>
      </c>
      <c r="B6" s="2"/>
      <c r="C6" s="53">
        <v>9691826</v>
      </c>
      <c r="D6" s="138">
        <v>484836</v>
      </c>
      <c r="E6" s="138">
        <v>0</v>
      </c>
      <c r="F6" s="80">
        <f>SUM(C6:E6)</f>
        <v>10176662</v>
      </c>
      <c r="H6" s="139">
        <f>+[1]Totals!AT46</f>
        <v>4316530</v>
      </c>
      <c r="I6" s="87">
        <f>+[1]Totals!AZ46</f>
        <v>0</v>
      </c>
      <c r="J6" s="87">
        <f>+[1]Totals!BF46</f>
        <v>0</v>
      </c>
      <c r="K6" s="140">
        <f>SUM(H6:J6)</f>
        <v>4316530</v>
      </c>
      <c r="M6" s="139">
        <f>+[1]Totals!BS46</f>
        <v>10000</v>
      </c>
      <c r="N6" s="87">
        <f>+[1]Totals!BY46</f>
        <v>734150</v>
      </c>
      <c r="O6" s="87">
        <f>+[1]Totals!CE46</f>
        <v>0</v>
      </c>
      <c r="P6" s="140">
        <f>SUM(M6:O6)</f>
        <v>744150</v>
      </c>
      <c r="R6" s="139">
        <f>+[1]Totals!CQ46</f>
        <v>0</v>
      </c>
      <c r="S6" s="87">
        <f>+[1]Totals!CW46</f>
        <v>1872938</v>
      </c>
      <c r="T6" s="87">
        <f>+[1]Totals!DC46</f>
        <v>0</v>
      </c>
      <c r="U6" s="140">
        <f>SUM(R6:T6)</f>
        <v>1872938</v>
      </c>
      <c r="W6" s="139">
        <f>+[1]Totals!DO46</f>
        <v>2784745</v>
      </c>
      <c r="X6" s="87">
        <f>+[1]Totals!DU46</f>
        <v>0</v>
      </c>
      <c r="Y6" s="87">
        <f>+[1]Totals!EA46</f>
        <v>3346292</v>
      </c>
      <c r="Z6" s="140">
        <f>SUM(W6:Y6)</f>
        <v>6131037</v>
      </c>
      <c r="AB6" s="139">
        <f>+[1]Totals!EM46</f>
        <v>0</v>
      </c>
      <c r="AC6" s="87">
        <f>+[1]Totals!ES46</f>
        <v>932858</v>
      </c>
      <c r="AD6" s="87">
        <f>+[1]Totals!EY46</f>
        <v>0</v>
      </c>
      <c r="AE6" s="140">
        <f>SUM(AB6:AD6)</f>
        <v>932858</v>
      </c>
    </row>
    <row r="7" spans="1:31" x14ac:dyDescent="0.25">
      <c r="A7" s="2" t="s">
        <v>33</v>
      </c>
      <c r="B7" s="2"/>
      <c r="C7" s="53">
        <v>9381332</v>
      </c>
      <c r="D7" s="138">
        <v>2351641</v>
      </c>
      <c r="E7" s="138">
        <v>90200</v>
      </c>
      <c r="F7" s="80">
        <f t="shared" ref="F7:F52" si="0">SUM(C7:E7)</f>
        <v>11823173</v>
      </c>
      <c r="H7" s="139">
        <f>+[1]Totals!AT47</f>
        <v>1960385</v>
      </c>
      <c r="I7" s="87">
        <f>+[1]Totals!AZ47</f>
        <v>2299389</v>
      </c>
      <c r="J7" s="87">
        <f>+[1]Totals!BF47</f>
        <v>4246000</v>
      </c>
      <c r="K7" s="140">
        <f t="shared" ref="K7:K52" si="1">SUM(H7:J7)</f>
        <v>8505774</v>
      </c>
      <c r="M7" s="139">
        <f>+[1]Totals!BS47</f>
        <v>518500</v>
      </c>
      <c r="N7" s="87">
        <f>+[1]Totals!BY47</f>
        <v>1435000</v>
      </c>
      <c r="O7" s="87">
        <f>+[1]Totals!CE47</f>
        <v>0</v>
      </c>
      <c r="P7" s="140">
        <f t="shared" ref="P7:P52" si="2">SUM(M7:O7)</f>
        <v>1953500</v>
      </c>
      <c r="R7" s="139">
        <f>+[1]Totals!CQ47</f>
        <v>0</v>
      </c>
      <c r="S7" s="87">
        <f>+[1]Totals!CW47</f>
        <v>0</v>
      </c>
      <c r="T7" s="87">
        <f>+[1]Totals!DC47</f>
        <v>27223</v>
      </c>
      <c r="U7" s="140">
        <f t="shared" ref="U7:U53" si="3">SUM(R7:T7)</f>
        <v>27223</v>
      </c>
      <c r="W7" s="139">
        <f>+[1]Totals!DO47</f>
        <v>0</v>
      </c>
      <c r="X7" s="87">
        <f>+[1]Totals!DU47</f>
        <v>655050</v>
      </c>
      <c r="Y7" s="87">
        <f>+[1]Totals!EA47</f>
        <v>6787230</v>
      </c>
      <c r="Z7" s="140">
        <f t="shared" ref="Z7:Z53" si="4">SUM(W7:Y7)</f>
        <v>7442280</v>
      </c>
      <c r="AB7" s="139">
        <f>+[1]Totals!EM47</f>
        <v>0</v>
      </c>
      <c r="AC7" s="87">
        <f>+[1]Totals!ES47</f>
        <v>700000</v>
      </c>
      <c r="AD7" s="87">
        <f>+[1]Totals!EY47</f>
        <v>0</v>
      </c>
      <c r="AE7" s="140">
        <f t="shared" ref="AE7:AE53" si="5">SUM(AB7:AD7)</f>
        <v>700000</v>
      </c>
    </row>
    <row r="8" spans="1:31" x14ac:dyDescent="0.25">
      <c r="A8" s="2" t="s">
        <v>34</v>
      </c>
      <c r="B8" s="2"/>
      <c r="C8" s="53">
        <v>175036</v>
      </c>
      <c r="D8" s="138">
        <v>0</v>
      </c>
      <c r="E8" s="138">
        <v>0</v>
      </c>
      <c r="F8" s="80">
        <f t="shared" si="0"/>
        <v>175036</v>
      </c>
      <c r="H8" s="139">
        <f>+[1]Totals!AT48</f>
        <v>0</v>
      </c>
      <c r="I8" s="87">
        <f>+[1]Totals!AZ48</f>
        <v>0</v>
      </c>
      <c r="J8" s="87">
        <f>+[1]Totals!BF48</f>
        <v>0</v>
      </c>
      <c r="K8" s="140">
        <f t="shared" si="1"/>
        <v>0</v>
      </c>
      <c r="M8" s="139">
        <f>+[1]Totals!BS48</f>
        <v>210000</v>
      </c>
      <c r="N8" s="87">
        <f>+[1]Totals!BY48</f>
        <v>0</v>
      </c>
      <c r="O8" s="87">
        <f>+[1]Totals!CE48</f>
        <v>0</v>
      </c>
      <c r="P8" s="140">
        <f t="shared" si="2"/>
        <v>210000</v>
      </c>
      <c r="R8" s="139">
        <f>+[1]Totals!CQ48</f>
        <v>0</v>
      </c>
      <c r="S8" s="87">
        <f>+[1]Totals!CW48</f>
        <v>0</v>
      </c>
      <c r="T8" s="87">
        <f>+[1]Totals!DC48</f>
        <v>0</v>
      </c>
      <c r="U8" s="140">
        <f t="shared" si="3"/>
        <v>0</v>
      </c>
      <c r="W8" s="139">
        <f>+[1]Totals!DO48</f>
        <v>0</v>
      </c>
      <c r="X8" s="87">
        <f>+[1]Totals!DU48</f>
        <v>0</v>
      </c>
      <c r="Y8" s="87">
        <f>+[1]Totals!EA48</f>
        <v>0</v>
      </c>
      <c r="Z8" s="140">
        <f t="shared" si="4"/>
        <v>0</v>
      </c>
      <c r="AB8" s="139">
        <f>+[1]Totals!EM48</f>
        <v>0</v>
      </c>
      <c r="AC8" s="87">
        <f>+[1]Totals!ES48</f>
        <v>0</v>
      </c>
      <c r="AD8" s="87">
        <f>+[1]Totals!EY48</f>
        <v>0</v>
      </c>
      <c r="AE8" s="140">
        <f t="shared" si="5"/>
        <v>0</v>
      </c>
    </row>
    <row r="9" spans="1:31" x14ac:dyDescent="0.25">
      <c r="A9" s="2" t="s">
        <v>35</v>
      </c>
      <c r="B9" s="2"/>
      <c r="C9" s="53">
        <v>11858137</v>
      </c>
      <c r="D9" s="138">
        <v>12387727</v>
      </c>
      <c r="E9" s="138">
        <v>2253840</v>
      </c>
      <c r="F9" s="80">
        <f t="shared" si="0"/>
        <v>26499704</v>
      </c>
      <c r="H9" s="139">
        <f>+[1]Totals!AT49</f>
        <v>12546</v>
      </c>
      <c r="I9" s="87">
        <f>+[1]Totals!AZ49</f>
        <v>5077890</v>
      </c>
      <c r="J9" s="87">
        <f>+[1]Totals!BF49</f>
        <v>2023493</v>
      </c>
      <c r="K9" s="140">
        <f t="shared" si="1"/>
        <v>7113929</v>
      </c>
      <c r="M9" s="139">
        <f>+[1]Totals!BS49</f>
        <v>54700</v>
      </c>
      <c r="N9" s="87">
        <f>+[1]Totals!BY49</f>
        <v>524700</v>
      </c>
      <c r="O9" s="87">
        <f>+[1]Totals!CE49</f>
        <v>0</v>
      </c>
      <c r="P9" s="140">
        <f t="shared" si="2"/>
        <v>579400</v>
      </c>
      <c r="R9" s="139">
        <f>+[1]Totals!CQ49</f>
        <v>63500</v>
      </c>
      <c r="S9" s="87">
        <f>+[1]Totals!CW49</f>
        <v>500000</v>
      </c>
      <c r="T9" s="87">
        <f>+[1]Totals!DC49</f>
        <v>11894230</v>
      </c>
      <c r="U9" s="140">
        <f t="shared" si="3"/>
        <v>12457730</v>
      </c>
      <c r="W9" s="139">
        <f>+[1]Totals!DO49</f>
        <v>527255</v>
      </c>
      <c r="X9" s="87">
        <f>+[1]Totals!DU49</f>
        <v>770000</v>
      </c>
      <c r="Y9" s="87">
        <f>+[1]Totals!EA49</f>
        <v>8078354</v>
      </c>
      <c r="Z9" s="140">
        <f t="shared" si="4"/>
        <v>9375609</v>
      </c>
      <c r="AB9" s="139">
        <f>+[1]Totals!EM49</f>
        <v>0</v>
      </c>
      <c r="AC9" s="87">
        <f>+[1]Totals!ES49</f>
        <v>0</v>
      </c>
      <c r="AD9" s="87">
        <f>+[1]Totals!EY49</f>
        <v>879488</v>
      </c>
      <c r="AE9" s="140">
        <f t="shared" si="5"/>
        <v>879488</v>
      </c>
    </row>
    <row r="10" spans="1:31" x14ac:dyDescent="0.25">
      <c r="A10" s="2" t="s">
        <v>36</v>
      </c>
      <c r="B10" s="2"/>
      <c r="C10" s="53">
        <v>10848745</v>
      </c>
      <c r="D10" s="138">
        <v>2118363</v>
      </c>
      <c r="E10" s="138">
        <v>2706017</v>
      </c>
      <c r="F10" s="80">
        <f t="shared" si="0"/>
        <v>15673125</v>
      </c>
      <c r="H10" s="139">
        <f>+[1]Totals!AT50</f>
        <v>891599</v>
      </c>
      <c r="I10" s="87">
        <f>+[1]Totals!AZ50</f>
        <v>78219</v>
      </c>
      <c r="J10" s="87">
        <f>+[1]Totals!BF50</f>
        <v>709490</v>
      </c>
      <c r="K10" s="140">
        <f t="shared" si="1"/>
        <v>1679308</v>
      </c>
      <c r="M10" s="139">
        <f>+[1]Totals!BS50</f>
        <v>819656</v>
      </c>
      <c r="N10" s="87">
        <f>+[1]Totals!BY50</f>
        <v>851611</v>
      </c>
      <c r="O10" s="87">
        <f>+[1]Totals!CE50</f>
        <v>654257</v>
      </c>
      <c r="P10" s="140">
        <f t="shared" si="2"/>
        <v>2325524</v>
      </c>
      <c r="R10" s="139">
        <f>+[1]Totals!CQ50</f>
        <v>468253</v>
      </c>
      <c r="S10" s="87">
        <f>+[1]Totals!CW50</f>
        <v>0</v>
      </c>
      <c r="T10" s="87">
        <f>+[1]Totals!DC50</f>
        <v>322602</v>
      </c>
      <c r="U10" s="140">
        <f t="shared" si="3"/>
        <v>790855</v>
      </c>
      <c r="W10" s="139">
        <f>+[1]Totals!DO50</f>
        <v>2098928</v>
      </c>
      <c r="X10" s="87">
        <f>+[1]Totals!DU50</f>
        <v>0</v>
      </c>
      <c r="Y10" s="87">
        <f>+[1]Totals!EA50</f>
        <v>6907488</v>
      </c>
      <c r="Z10" s="140">
        <f t="shared" si="4"/>
        <v>9006416</v>
      </c>
      <c r="AB10" s="139">
        <f>+[1]Totals!EM50</f>
        <v>0</v>
      </c>
      <c r="AC10" s="87">
        <f>+[1]Totals!ES50</f>
        <v>0</v>
      </c>
      <c r="AD10" s="87">
        <f>+[1]Totals!EY50</f>
        <v>382110</v>
      </c>
      <c r="AE10" s="140">
        <f t="shared" si="5"/>
        <v>382110</v>
      </c>
    </row>
    <row r="11" spans="1:31" x14ac:dyDescent="0.25">
      <c r="A11" s="2" t="s">
        <v>83</v>
      </c>
      <c r="B11" s="2"/>
      <c r="C11" s="53">
        <v>3192150</v>
      </c>
      <c r="D11" s="138">
        <v>2470150</v>
      </c>
      <c r="E11" s="138">
        <v>0</v>
      </c>
      <c r="F11" s="80">
        <f t="shared" si="0"/>
        <v>5662300</v>
      </c>
      <c r="H11" s="139">
        <f>+[1]Totals!AT51</f>
        <v>70000</v>
      </c>
      <c r="I11" s="87">
        <f>+[1]Totals!AZ51</f>
        <v>1882850</v>
      </c>
      <c r="J11" s="87">
        <f>+[1]Totals!BF51</f>
        <v>0</v>
      </c>
      <c r="K11" s="140">
        <f t="shared" si="1"/>
        <v>1952850</v>
      </c>
      <c r="M11" s="139">
        <f>+[1]Totals!BS51</f>
        <v>52000</v>
      </c>
      <c r="N11" s="87">
        <f>+[1]Totals!BY51</f>
        <v>1583000</v>
      </c>
      <c r="O11" s="87">
        <f>+[1]Totals!CE51</f>
        <v>0</v>
      </c>
      <c r="P11" s="140">
        <f t="shared" si="2"/>
        <v>1635000</v>
      </c>
      <c r="R11" s="139">
        <f>+[1]Totals!CQ51</f>
        <v>0</v>
      </c>
      <c r="S11" s="87">
        <f>+[1]Totals!CW51</f>
        <v>0</v>
      </c>
      <c r="T11" s="87">
        <f>+[1]Totals!DC51</f>
        <v>181850</v>
      </c>
      <c r="U11" s="140">
        <f t="shared" si="3"/>
        <v>181850</v>
      </c>
      <c r="W11" s="139">
        <f>+[1]Totals!DO51</f>
        <v>0</v>
      </c>
      <c r="X11" s="87">
        <f>+[1]Totals!DU51</f>
        <v>0</v>
      </c>
      <c r="Y11" s="87">
        <f>+[1]Totals!EA51</f>
        <v>4853550</v>
      </c>
      <c r="Z11" s="140">
        <f t="shared" si="4"/>
        <v>4853550</v>
      </c>
      <c r="AB11" s="139">
        <f>+[1]Totals!EM51</f>
        <v>0</v>
      </c>
      <c r="AC11" s="87">
        <f>+[1]Totals!ES51</f>
        <v>0</v>
      </c>
      <c r="AD11" s="87">
        <f>+[1]Totals!EY51</f>
        <v>0</v>
      </c>
      <c r="AE11" s="140">
        <f t="shared" si="5"/>
        <v>0</v>
      </c>
    </row>
    <row r="12" spans="1:31" x14ac:dyDescent="0.25">
      <c r="A12" s="2" t="s">
        <v>38</v>
      </c>
      <c r="B12" s="2"/>
      <c r="C12" s="53">
        <v>14125449</v>
      </c>
      <c r="D12" s="138">
        <v>4281618</v>
      </c>
      <c r="E12" s="138">
        <v>347042</v>
      </c>
      <c r="F12" s="80">
        <f t="shared" si="0"/>
        <v>18754109</v>
      </c>
      <c r="H12" s="139">
        <f>+[1]Totals!AT52</f>
        <v>2808850</v>
      </c>
      <c r="I12" s="87">
        <f>+[1]Totals!AZ52</f>
        <v>3147448</v>
      </c>
      <c r="J12" s="87">
        <f>+[1]Totals!BF52</f>
        <v>6282752</v>
      </c>
      <c r="K12" s="140">
        <f t="shared" si="1"/>
        <v>12239050</v>
      </c>
      <c r="M12" s="139">
        <f>+[1]Totals!BS52</f>
        <v>52500</v>
      </c>
      <c r="N12" s="87">
        <f>+[1]Totals!BY52</f>
        <v>0</v>
      </c>
      <c r="O12" s="87">
        <f>+[1]Totals!CE52</f>
        <v>776500</v>
      </c>
      <c r="P12" s="140">
        <f t="shared" si="2"/>
        <v>829000</v>
      </c>
      <c r="R12" s="139">
        <f>+[1]Totals!CQ52</f>
        <v>135442</v>
      </c>
      <c r="S12" s="87">
        <f>+[1]Totals!CW52</f>
        <v>2047</v>
      </c>
      <c r="T12" s="87">
        <f>+[1]Totals!DC52</f>
        <v>0</v>
      </c>
      <c r="U12" s="140">
        <f t="shared" si="3"/>
        <v>137489</v>
      </c>
      <c r="W12" s="139">
        <f>+[1]Totals!DO52</f>
        <v>58000</v>
      </c>
      <c r="X12" s="87">
        <f>+[1]Totals!DU52</f>
        <v>0</v>
      </c>
      <c r="Y12" s="87">
        <f>+[1]Totals!EA52</f>
        <v>10978689</v>
      </c>
      <c r="Z12" s="140">
        <f t="shared" si="4"/>
        <v>11036689</v>
      </c>
      <c r="AB12" s="139">
        <f>+[1]Totals!EM52</f>
        <v>38250</v>
      </c>
      <c r="AC12" s="87">
        <f>+[1]Totals!ES52</f>
        <v>2808100</v>
      </c>
      <c r="AD12" s="87">
        <f>+[1]Totals!EY52</f>
        <v>0</v>
      </c>
      <c r="AE12" s="140">
        <f t="shared" si="5"/>
        <v>2846350</v>
      </c>
    </row>
    <row r="13" spans="1:31" x14ac:dyDescent="0.25">
      <c r="A13" t="s">
        <v>39</v>
      </c>
      <c r="C13" s="109">
        <v>0</v>
      </c>
      <c r="D13" s="107">
        <v>5000</v>
      </c>
      <c r="E13" s="107">
        <v>0</v>
      </c>
      <c r="F13" s="80">
        <f t="shared" si="0"/>
        <v>5000</v>
      </c>
      <c r="H13" s="139">
        <f>+[1]Totals!AT53</f>
        <v>0</v>
      </c>
      <c r="I13" s="87">
        <f>+[1]Totals!AZ53</f>
        <v>10000</v>
      </c>
      <c r="J13" s="87">
        <f>+[1]Totals!BF53</f>
        <v>0</v>
      </c>
      <c r="K13" s="140">
        <f t="shared" si="1"/>
        <v>10000</v>
      </c>
      <c r="M13" s="139">
        <f>+[1]Totals!BS53</f>
        <v>0</v>
      </c>
      <c r="N13" s="87">
        <f>+[1]Totals!BY53</f>
        <v>0</v>
      </c>
      <c r="O13" s="87">
        <f>+[1]Totals!CE53</f>
        <v>0</v>
      </c>
      <c r="P13" s="140">
        <f t="shared" si="2"/>
        <v>0</v>
      </c>
      <c r="R13" s="139">
        <f>+[1]Totals!CQ53</f>
        <v>0</v>
      </c>
      <c r="S13" s="87">
        <f>+[1]Totals!CW53</f>
        <v>6569</v>
      </c>
      <c r="T13" s="87">
        <f>+[1]Totals!DC53</f>
        <v>0</v>
      </c>
      <c r="U13" s="140">
        <f t="shared" si="3"/>
        <v>6569</v>
      </c>
      <c r="W13" s="139">
        <f>+[1]Totals!DO53</f>
        <v>0</v>
      </c>
      <c r="X13" s="87">
        <f>+[1]Totals!DU53</f>
        <v>0</v>
      </c>
      <c r="Y13" s="87">
        <f>+[1]Totals!EA53</f>
        <v>0</v>
      </c>
      <c r="Z13" s="140">
        <f t="shared" si="4"/>
        <v>0</v>
      </c>
      <c r="AB13" s="139">
        <f>+[1]Totals!EM53</f>
        <v>0</v>
      </c>
      <c r="AC13" s="87">
        <f>+[1]Totals!ES53</f>
        <v>0</v>
      </c>
      <c r="AD13" s="87">
        <f>+[1]Totals!EY53</f>
        <v>0</v>
      </c>
      <c r="AE13" s="140">
        <f t="shared" si="5"/>
        <v>0</v>
      </c>
    </row>
    <row r="14" spans="1:31" x14ac:dyDescent="0.25">
      <c r="A14" s="2" t="s">
        <v>40</v>
      </c>
      <c r="B14" s="2"/>
      <c r="C14" s="53">
        <v>12886876</v>
      </c>
      <c r="D14" s="138">
        <v>31200</v>
      </c>
      <c r="E14" s="138">
        <v>0</v>
      </c>
      <c r="F14" s="80">
        <f t="shared" si="0"/>
        <v>12918076</v>
      </c>
      <c r="H14" s="139">
        <f>+[1]Totals!AT54</f>
        <v>4674900</v>
      </c>
      <c r="I14" s="87">
        <f>+[1]Totals!AZ54</f>
        <v>6882100</v>
      </c>
      <c r="J14" s="87">
        <f>+[1]Totals!BF54</f>
        <v>0</v>
      </c>
      <c r="K14" s="140">
        <f t="shared" si="1"/>
        <v>11557000</v>
      </c>
      <c r="M14" s="139">
        <f>+[1]Totals!BS54</f>
        <v>805200</v>
      </c>
      <c r="N14" s="87">
        <f>+[1]Totals!BY54</f>
        <v>716750</v>
      </c>
      <c r="O14" s="87">
        <f>+[1]Totals!CE54</f>
        <v>0</v>
      </c>
      <c r="P14" s="140">
        <f t="shared" si="2"/>
        <v>1521950</v>
      </c>
      <c r="R14" s="139">
        <f>+[1]Totals!CQ54</f>
        <v>866226</v>
      </c>
      <c r="S14" s="87">
        <f>+[1]Totals!CW54</f>
        <v>359334</v>
      </c>
      <c r="T14" s="87">
        <f>+[1]Totals!DC54</f>
        <v>0</v>
      </c>
      <c r="U14" s="140">
        <f t="shared" si="3"/>
        <v>1225560</v>
      </c>
      <c r="W14" s="139">
        <f>+[1]Totals!DO54</f>
        <v>750152</v>
      </c>
      <c r="X14" s="87">
        <f>+[1]Totals!DU54</f>
        <v>1230088</v>
      </c>
      <c r="Y14" s="87">
        <f>+[1]Totals!EA54</f>
        <v>8289800</v>
      </c>
      <c r="Z14" s="140">
        <f t="shared" si="4"/>
        <v>10270040</v>
      </c>
      <c r="AB14" s="139">
        <f>+[1]Totals!EM54</f>
        <v>581039</v>
      </c>
      <c r="AC14" s="87">
        <f>+[1]Totals!ES54</f>
        <v>253267</v>
      </c>
      <c r="AD14" s="87">
        <f>+[1]Totals!EY54</f>
        <v>0</v>
      </c>
      <c r="AE14" s="140">
        <f t="shared" si="5"/>
        <v>834306</v>
      </c>
    </row>
    <row r="15" spans="1:31" x14ac:dyDescent="0.25">
      <c r="A15" s="2" t="s">
        <v>41</v>
      </c>
      <c r="B15" s="2"/>
      <c r="C15" s="53">
        <v>517250</v>
      </c>
      <c r="D15" s="138">
        <v>0</v>
      </c>
      <c r="E15" s="138">
        <v>0</v>
      </c>
      <c r="F15" s="80">
        <f t="shared" si="0"/>
        <v>517250</v>
      </c>
      <c r="H15" s="139">
        <f>+[1]Totals!AT55</f>
        <v>0</v>
      </c>
      <c r="I15" s="87">
        <f>+[1]Totals!AZ55</f>
        <v>0</v>
      </c>
      <c r="J15" s="87">
        <f>+[1]Totals!BF55</f>
        <v>0</v>
      </c>
      <c r="K15" s="140">
        <f t="shared" si="1"/>
        <v>0</v>
      </c>
      <c r="M15" s="139">
        <f>+[1]Totals!BS55</f>
        <v>121400</v>
      </c>
      <c r="N15" s="87">
        <f>+[1]Totals!BY55</f>
        <v>0</v>
      </c>
      <c r="O15" s="87">
        <f>+[1]Totals!CE55</f>
        <v>0</v>
      </c>
      <c r="P15" s="140">
        <f t="shared" si="2"/>
        <v>121400</v>
      </c>
      <c r="R15" s="139">
        <f>+[1]Totals!CQ55</f>
        <v>108000</v>
      </c>
      <c r="S15" s="87">
        <f>+[1]Totals!CW55</f>
        <v>0</v>
      </c>
      <c r="T15" s="87">
        <f>+[1]Totals!DC55</f>
        <v>0</v>
      </c>
      <c r="U15" s="140">
        <f t="shared" si="3"/>
        <v>108000</v>
      </c>
      <c r="W15" s="139">
        <f>+[1]Totals!DO55</f>
        <v>0</v>
      </c>
      <c r="X15" s="87">
        <f>+[1]Totals!DU55</f>
        <v>0</v>
      </c>
      <c r="Y15" s="87">
        <f>+[1]Totals!EA55</f>
        <v>0</v>
      </c>
      <c r="Z15" s="140">
        <f t="shared" si="4"/>
        <v>0</v>
      </c>
      <c r="AB15" s="139">
        <f>+[1]Totals!EM55</f>
        <v>0</v>
      </c>
      <c r="AC15" s="87">
        <f>+[1]Totals!ES55</f>
        <v>0</v>
      </c>
      <c r="AD15" s="87">
        <f>+[1]Totals!EY55</f>
        <v>0</v>
      </c>
      <c r="AE15" s="140">
        <f t="shared" si="5"/>
        <v>0</v>
      </c>
    </row>
    <row r="16" spans="1:31" x14ac:dyDescent="0.25">
      <c r="A16" s="2" t="s">
        <v>42</v>
      </c>
      <c r="B16" s="2"/>
      <c r="C16" s="53">
        <v>3612963</v>
      </c>
      <c r="D16" s="138">
        <v>0</v>
      </c>
      <c r="E16" s="138">
        <v>0</v>
      </c>
      <c r="F16" s="80">
        <f t="shared" si="0"/>
        <v>3612963</v>
      </c>
      <c r="H16" s="139">
        <f>+[1]Totals!AT56</f>
        <v>3290702</v>
      </c>
      <c r="I16" s="87">
        <f>+[1]Totals!AZ56</f>
        <v>1156494</v>
      </c>
      <c r="J16" s="87">
        <f>+[1]Totals!BF56</f>
        <v>0</v>
      </c>
      <c r="K16" s="140">
        <f t="shared" si="1"/>
        <v>4447196</v>
      </c>
      <c r="M16" s="139">
        <f>+[1]Totals!BS56</f>
        <v>0</v>
      </c>
      <c r="N16" s="87">
        <f>+[1]Totals!BY56</f>
        <v>0</v>
      </c>
      <c r="O16" s="87">
        <f>+[1]Totals!CE56</f>
        <v>0</v>
      </c>
      <c r="P16" s="140">
        <f t="shared" si="2"/>
        <v>0</v>
      </c>
      <c r="R16" s="139">
        <f>+[1]Totals!CQ56</f>
        <v>32517</v>
      </c>
      <c r="S16" s="87">
        <f>+[1]Totals!CW56</f>
        <v>8000</v>
      </c>
      <c r="T16" s="87">
        <f>+[1]Totals!DC56</f>
        <v>1512844</v>
      </c>
      <c r="U16" s="140">
        <f t="shared" si="3"/>
        <v>1553361</v>
      </c>
      <c r="W16" s="139">
        <f>+[1]Totals!DO56</f>
        <v>0</v>
      </c>
      <c r="X16" s="87">
        <f>+[1]Totals!DU56</f>
        <v>0</v>
      </c>
      <c r="Y16" s="87">
        <f>+[1]Totals!EA56</f>
        <v>2315068</v>
      </c>
      <c r="Z16" s="140">
        <f t="shared" si="4"/>
        <v>2315068</v>
      </c>
      <c r="AB16" s="139">
        <f>+[1]Totals!EM56</f>
        <v>0</v>
      </c>
      <c r="AC16" s="87">
        <f>+[1]Totals!ES56</f>
        <v>0</v>
      </c>
      <c r="AD16" s="87">
        <f>+[1]Totals!EY56</f>
        <v>0</v>
      </c>
      <c r="AE16" s="140">
        <f t="shared" si="5"/>
        <v>0</v>
      </c>
    </row>
    <row r="17" spans="1:31" x14ac:dyDescent="0.25">
      <c r="A17" s="2" t="s">
        <v>43</v>
      </c>
      <c r="B17" s="2"/>
      <c r="C17" s="53">
        <v>19887898</v>
      </c>
      <c r="D17" s="138">
        <v>3906358</v>
      </c>
      <c r="E17" s="138">
        <v>3530838</v>
      </c>
      <c r="F17" s="80">
        <f t="shared" si="0"/>
        <v>27325094</v>
      </c>
      <c r="H17" s="139">
        <f>+[1]Totals!AT57</f>
        <v>1442264</v>
      </c>
      <c r="I17" s="87">
        <f>+[1]Totals!AZ57</f>
        <v>166764</v>
      </c>
      <c r="J17" s="87">
        <f>+[1]Totals!BF57</f>
        <v>674050</v>
      </c>
      <c r="K17" s="140">
        <f t="shared" si="1"/>
        <v>2283078</v>
      </c>
      <c r="M17" s="139">
        <f>+[1]Totals!BS57</f>
        <v>3131650</v>
      </c>
      <c r="N17" s="87">
        <f>+[1]Totals!BY57</f>
        <v>6489199</v>
      </c>
      <c r="O17" s="87">
        <f>+[1]Totals!CE57</f>
        <v>1120304</v>
      </c>
      <c r="P17" s="140">
        <f t="shared" si="2"/>
        <v>10741153</v>
      </c>
      <c r="R17" s="139">
        <f>+[1]Totals!CQ57</f>
        <v>21700</v>
      </c>
      <c r="S17" s="87">
        <f>+[1]Totals!CW57</f>
        <v>2013178</v>
      </c>
      <c r="T17" s="87">
        <f>+[1]Totals!DC57</f>
        <v>3696944</v>
      </c>
      <c r="U17" s="140">
        <f t="shared" si="3"/>
        <v>5731822</v>
      </c>
      <c r="W17" s="139">
        <f>+[1]Totals!DO57</f>
        <v>0</v>
      </c>
      <c r="X17" s="87">
        <f>+[1]Totals!DU57</f>
        <v>0</v>
      </c>
      <c r="Y17" s="87">
        <f>+[1]Totals!EA57</f>
        <v>1871602</v>
      </c>
      <c r="Z17" s="140">
        <f t="shared" si="4"/>
        <v>1871602</v>
      </c>
      <c r="AB17" s="139">
        <f>+[1]Totals!EM57</f>
        <v>0</v>
      </c>
      <c r="AC17" s="87">
        <f>+[1]Totals!ES57</f>
        <v>0</v>
      </c>
      <c r="AD17" s="87">
        <f>+[1]Totals!EY57</f>
        <v>721394</v>
      </c>
      <c r="AE17" s="140">
        <f t="shared" si="5"/>
        <v>721394</v>
      </c>
    </row>
    <row r="18" spans="1:31" x14ac:dyDescent="0.25">
      <c r="A18" s="2" t="s">
        <v>44</v>
      </c>
      <c r="B18" s="2"/>
      <c r="C18" s="53">
        <v>213940</v>
      </c>
      <c r="D18" s="138">
        <v>68764</v>
      </c>
      <c r="E18" s="138">
        <v>0</v>
      </c>
      <c r="F18" s="80">
        <f t="shared" si="0"/>
        <v>282704</v>
      </c>
      <c r="H18" s="139">
        <f>+[1]Totals!AT58</f>
        <v>230883</v>
      </c>
      <c r="I18" s="87">
        <f>+[1]Totals!AZ58</f>
        <v>0</v>
      </c>
      <c r="J18" s="87">
        <f>+[1]Totals!BF58</f>
        <v>0</v>
      </c>
      <c r="K18" s="140">
        <f t="shared" si="1"/>
        <v>230883</v>
      </c>
      <c r="M18" s="139">
        <f>+[1]Totals!BS58</f>
        <v>60500</v>
      </c>
      <c r="N18" s="87">
        <f>+[1]Totals!BY58</f>
        <v>0</v>
      </c>
      <c r="O18" s="87">
        <f>+[1]Totals!CE58</f>
        <v>0</v>
      </c>
      <c r="P18" s="140">
        <f t="shared" si="2"/>
        <v>60500</v>
      </c>
      <c r="R18" s="139">
        <f>+[1]Totals!CQ58</f>
        <v>20000</v>
      </c>
      <c r="S18" s="87">
        <f>+[1]Totals!CW58</f>
        <v>130000</v>
      </c>
      <c r="T18" s="87">
        <f>+[1]Totals!DC58</f>
        <v>256421</v>
      </c>
      <c r="U18" s="140">
        <f t="shared" si="3"/>
        <v>406421</v>
      </c>
      <c r="W18" s="139">
        <f>+[1]Totals!DO58</f>
        <v>0</v>
      </c>
      <c r="X18" s="87">
        <f>+[1]Totals!DU58</f>
        <v>0</v>
      </c>
      <c r="Y18" s="87">
        <f>+[1]Totals!EA58</f>
        <v>40216</v>
      </c>
      <c r="Z18" s="140">
        <f t="shared" si="4"/>
        <v>40216</v>
      </c>
      <c r="AB18" s="139">
        <f>+[1]Totals!EM58</f>
        <v>0</v>
      </c>
      <c r="AC18" s="87">
        <f>+[1]Totals!ES58</f>
        <v>0</v>
      </c>
      <c r="AD18" s="87">
        <f>+[1]Totals!EY58</f>
        <v>0</v>
      </c>
      <c r="AE18" s="140">
        <f t="shared" si="5"/>
        <v>0</v>
      </c>
    </row>
    <row r="19" spans="1:31" x14ac:dyDescent="0.25">
      <c r="A19" s="2" t="s">
        <v>45</v>
      </c>
      <c r="B19" s="2"/>
      <c r="C19" s="53">
        <v>102810545</v>
      </c>
      <c r="D19" s="138">
        <v>16243911</v>
      </c>
      <c r="E19" s="138">
        <v>2441033</v>
      </c>
      <c r="F19" s="80">
        <f t="shared" si="0"/>
        <v>121495489</v>
      </c>
      <c r="H19" s="139">
        <f>+[1]Totals!AT59</f>
        <v>53100</v>
      </c>
      <c r="I19" s="87">
        <f>+[1]Totals!AZ59</f>
        <v>32540768</v>
      </c>
      <c r="J19" s="87">
        <f>+[1]Totals!BF59</f>
        <v>997450</v>
      </c>
      <c r="K19" s="140">
        <f t="shared" si="1"/>
        <v>33591318</v>
      </c>
      <c r="M19" s="139">
        <f>+[1]Totals!BS59</f>
        <v>40000</v>
      </c>
      <c r="N19" s="87">
        <f>+[1]Totals!BY59</f>
        <v>14564411</v>
      </c>
      <c r="O19" s="87">
        <f>+[1]Totals!CE59</f>
        <v>5717600</v>
      </c>
      <c r="P19" s="140">
        <f t="shared" si="2"/>
        <v>20322011</v>
      </c>
      <c r="R19" s="139">
        <f>+[1]Totals!CQ59</f>
        <v>0</v>
      </c>
      <c r="S19" s="87">
        <f>+[1]Totals!CW59</f>
        <v>14854210</v>
      </c>
      <c r="T19" s="87">
        <f>+[1]Totals!DC59</f>
        <v>8541461</v>
      </c>
      <c r="U19" s="140">
        <f t="shared" si="3"/>
        <v>23395671</v>
      </c>
      <c r="W19" s="139">
        <f>+[1]Totals!DO59</f>
        <v>44050</v>
      </c>
      <c r="X19" s="87">
        <f>+[1]Totals!DU59</f>
        <v>11271429</v>
      </c>
      <c r="Y19" s="87">
        <f>+[1]Totals!EA59</f>
        <v>12346546</v>
      </c>
      <c r="Z19" s="140">
        <f t="shared" si="4"/>
        <v>23662025</v>
      </c>
      <c r="AB19" s="139">
        <f>+[1]Totals!EM59</f>
        <v>0</v>
      </c>
      <c r="AC19" s="87">
        <f>+[1]Totals!ES59</f>
        <v>4753613</v>
      </c>
      <c r="AD19" s="87">
        <f>+[1]Totals!EY59</f>
        <v>4773970</v>
      </c>
      <c r="AE19" s="140">
        <f t="shared" si="5"/>
        <v>9527583</v>
      </c>
    </row>
    <row r="20" spans="1:31" x14ac:dyDescent="0.25">
      <c r="A20" s="2" t="s">
        <v>46</v>
      </c>
      <c r="B20" s="2"/>
      <c r="C20" s="53">
        <v>2000</v>
      </c>
      <c r="D20" s="138">
        <v>306000</v>
      </c>
      <c r="E20" s="138">
        <v>0</v>
      </c>
      <c r="F20" s="80">
        <f t="shared" si="0"/>
        <v>308000</v>
      </c>
      <c r="H20" s="139">
        <f>+[1]Totals!AT60</f>
        <v>0</v>
      </c>
      <c r="I20" s="87">
        <f>+[1]Totals!AZ60</f>
        <v>0</v>
      </c>
      <c r="J20" s="87">
        <f>+[1]Totals!BF60</f>
        <v>80000</v>
      </c>
      <c r="K20" s="140">
        <f t="shared" si="1"/>
        <v>80000</v>
      </c>
      <c r="M20" s="139">
        <f>+[1]Totals!BS60</f>
        <v>0</v>
      </c>
      <c r="N20" s="87">
        <f>+[1]Totals!BY60</f>
        <v>0</v>
      </c>
      <c r="O20" s="87">
        <f>+[1]Totals!CE60</f>
        <v>80000</v>
      </c>
      <c r="P20" s="140">
        <f t="shared" si="2"/>
        <v>80000</v>
      </c>
      <c r="R20" s="139">
        <f>+[1]Totals!CQ60</f>
        <v>0</v>
      </c>
      <c r="S20" s="87">
        <f>+[1]Totals!CW60</f>
        <v>50000</v>
      </c>
      <c r="T20" s="87">
        <f>+[1]Totals!DC60</f>
        <v>0</v>
      </c>
      <c r="U20" s="140">
        <f t="shared" si="3"/>
        <v>50000</v>
      </c>
      <c r="W20" s="139">
        <f>+[1]Totals!DO60</f>
        <v>0</v>
      </c>
      <c r="X20" s="87">
        <f>+[1]Totals!DU60</f>
        <v>100000</v>
      </c>
      <c r="Y20" s="87">
        <f>+[1]Totals!EA60</f>
        <v>0</v>
      </c>
      <c r="Z20" s="140">
        <f t="shared" si="4"/>
        <v>100000</v>
      </c>
      <c r="AB20" s="139">
        <f>+[1]Totals!EM60</f>
        <v>0</v>
      </c>
      <c r="AC20" s="87">
        <f>+[1]Totals!ES60</f>
        <v>0</v>
      </c>
      <c r="AD20" s="87">
        <f>+[1]Totals!EY60</f>
        <v>0</v>
      </c>
      <c r="AE20" s="140">
        <f t="shared" si="5"/>
        <v>0</v>
      </c>
    </row>
    <row r="21" spans="1:31" x14ac:dyDescent="0.25">
      <c r="A21" s="2" t="s">
        <v>47</v>
      </c>
      <c r="B21" s="2"/>
      <c r="C21" s="53">
        <v>2146632</v>
      </c>
      <c r="D21" s="138">
        <v>0</v>
      </c>
      <c r="E21" s="138">
        <v>0</v>
      </c>
      <c r="F21" s="80">
        <f t="shared" si="0"/>
        <v>2146632</v>
      </c>
      <c r="H21" s="139">
        <f>+[1]Totals!AT61</f>
        <v>113081</v>
      </c>
      <c r="I21" s="87">
        <f>+[1]Totals!AZ61</f>
        <v>0</v>
      </c>
      <c r="J21" s="87">
        <f>+[1]Totals!BF61</f>
        <v>0</v>
      </c>
      <c r="K21" s="140">
        <f t="shared" si="1"/>
        <v>113081</v>
      </c>
      <c r="M21" s="139">
        <f>+[1]Totals!BS61</f>
        <v>1518801</v>
      </c>
      <c r="N21" s="87">
        <f>+[1]Totals!BY61</f>
        <v>0</v>
      </c>
      <c r="O21" s="87">
        <f>+[1]Totals!CE61</f>
        <v>0</v>
      </c>
      <c r="P21" s="140">
        <f t="shared" si="2"/>
        <v>1518801</v>
      </c>
      <c r="R21" s="139">
        <f>+[1]Totals!CQ61</f>
        <v>117200</v>
      </c>
      <c r="S21" s="87">
        <f>+[1]Totals!CW61</f>
        <v>0</v>
      </c>
      <c r="T21" s="87">
        <f>+[1]Totals!DC61</f>
        <v>0</v>
      </c>
      <c r="U21" s="140">
        <f t="shared" si="3"/>
        <v>117200</v>
      </c>
      <c r="W21" s="139">
        <f>+[1]Totals!DO61</f>
        <v>120276</v>
      </c>
      <c r="X21" s="87">
        <f>+[1]Totals!DU61</f>
        <v>0</v>
      </c>
      <c r="Y21" s="87">
        <f>+[1]Totals!EA61</f>
        <v>0</v>
      </c>
      <c r="Z21" s="140">
        <f t="shared" si="4"/>
        <v>120276</v>
      </c>
      <c r="AB21" s="139">
        <f>+[1]Totals!EM61</f>
        <v>0</v>
      </c>
      <c r="AC21" s="87">
        <f>+[1]Totals!ES61</f>
        <v>0</v>
      </c>
      <c r="AD21" s="87">
        <f>+[1]Totals!EY61</f>
        <v>0</v>
      </c>
      <c r="AE21" s="140">
        <f t="shared" si="5"/>
        <v>0</v>
      </c>
    </row>
    <row r="22" spans="1:31" x14ac:dyDescent="0.25">
      <c r="A22" s="2" t="s">
        <v>48</v>
      </c>
      <c r="B22" s="2"/>
      <c r="C22" s="53">
        <v>34662642</v>
      </c>
      <c r="D22" s="138">
        <v>285300</v>
      </c>
      <c r="E22" s="138">
        <v>0</v>
      </c>
      <c r="F22" s="80">
        <f t="shared" si="0"/>
        <v>34947942</v>
      </c>
      <c r="H22" s="139">
        <f>+[1]Totals!AT62</f>
        <v>21310726</v>
      </c>
      <c r="I22" s="87">
        <f>+[1]Totals!AZ62</f>
        <v>90750</v>
      </c>
      <c r="J22" s="87">
        <f>+[1]Totals!BF62</f>
        <v>0</v>
      </c>
      <c r="K22" s="140">
        <f t="shared" si="1"/>
        <v>21401476</v>
      </c>
      <c r="M22" s="139">
        <f>+[1]Totals!BS62</f>
        <v>1440747</v>
      </c>
      <c r="N22" s="87">
        <f>+[1]Totals!BY62</f>
        <v>36000</v>
      </c>
      <c r="O22" s="87">
        <f>+[1]Totals!CE62</f>
        <v>50000</v>
      </c>
      <c r="P22" s="140">
        <f t="shared" si="2"/>
        <v>1526747</v>
      </c>
      <c r="R22" s="139">
        <f>+[1]Totals!CQ62</f>
        <v>702578</v>
      </c>
      <c r="S22" s="87">
        <f>+[1]Totals!CW62</f>
        <v>7000</v>
      </c>
      <c r="T22" s="87">
        <f>+[1]Totals!DC62</f>
        <v>2894898</v>
      </c>
      <c r="U22" s="140">
        <f t="shared" si="3"/>
        <v>3604476</v>
      </c>
      <c r="W22" s="139">
        <f>+[1]Totals!DO62</f>
        <v>70850</v>
      </c>
      <c r="X22" s="87">
        <f>+[1]Totals!DU62</f>
        <v>0</v>
      </c>
      <c r="Y22" s="87">
        <f>+[1]Totals!EA62</f>
        <v>13296655</v>
      </c>
      <c r="Z22" s="140">
        <f t="shared" si="4"/>
        <v>13367505</v>
      </c>
      <c r="AB22" s="139">
        <f>+[1]Totals!EM62</f>
        <v>30000</v>
      </c>
      <c r="AC22" s="87">
        <f>+[1]Totals!ES62</f>
        <v>0</v>
      </c>
      <c r="AD22" s="87">
        <f>+[1]Totals!EY62</f>
        <v>1800000</v>
      </c>
      <c r="AE22" s="140">
        <f t="shared" si="5"/>
        <v>1830000</v>
      </c>
    </row>
    <row r="23" spans="1:31" x14ac:dyDescent="0.25">
      <c r="A23" s="2" t="s">
        <v>49</v>
      </c>
      <c r="B23" s="2"/>
      <c r="C23" s="53">
        <v>153700</v>
      </c>
      <c r="D23" s="138">
        <v>0</v>
      </c>
      <c r="E23" s="138">
        <v>0</v>
      </c>
      <c r="F23" s="80">
        <f t="shared" si="0"/>
        <v>153700</v>
      </c>
      <c r="H23" s="139">
        <f>+[1]Totals!AT63</f>
        <v>40000</v>
      </c>
      <c r="I23" s="87">
        <f>+[1]Totals!AZ63</f>
        <v>0</v>
      </c>
      <c r="J23" s="87">
        <f>+[1]Totals!BF63</f>
        <v>0</v>
      </c>
      <c r="K23" s="140">
        <f t="shared" si="1"/>
        <v>40000</v>
      </c>
      <c r="M23" s="139">
        <f>+[1]Totals!BS63</f>
        <v>0</v>
      </c>
      <c r="N23" s="87">
        <f>+[1]Totals!BY63</f>
        <v>0</v>
      </c>
      <c r="O23" s="87">
        <f>+[1]Totals!CE63</f>
        <v>0</v>
      </c>
      <c r="P23" s="140">
        <f t="shared" si="2"/>
        <v>0</v>
      </c>
      <c r="R23" s="139">
        <f>+[1]Totals!CQ63</f>
        <v>85000</v>
      </c>
      <c r="S23" s="87">
        <f>+[1]Totals!CW63</f>
        <v>0</v>
      </c>
      <c r="T23" s="87">
        <f>+[1]Totals!DC63</f>
        <v>0</v>
      </c>
      <c r="U23" s="140">
        <f t="shared" si="3"/>
        <v>85000</v>
      </c>
      <c r="W23" s="139">
        <f>+[1]Totals!DO63</f>
        <v>0</v>
      </c>
      <c r="X23" s="87">
        <f>+[1]Totals!DU63</f>
        <v>10000</v>
      </c>
      <c r="Y23" s="87">
        <f>+[1]Totals!EA63</f>
        <v>0</v>
      </c>
      <c r="Z23" s="140">
        <f t="shared" si="4"/>
        <v>10000</v>
      </c>
      <c r="AB23" s="139">
        <f>+[1]Totals!EM63</f>
        <v>0</v>
      </c>
      <c r="AC23" s="87">
        <f>+[1]Totals!ES63</f>
        <v>0</v>
      </c>
      <c r="AD23" s="87">
        <f>+[1]Totals!EY63</f>
        <v>0</v>
      </c>
      <c r="AE23" s="140">
        <f t="shared" si="5"/>
        <v>0</v>
      </c>
    </row>
    <row r="24" spans="1:31" x14ac:dyDescent="0.25">
      <c r="A24" s="2" t="s">
        <v>50</v>
      </c>
      <c r="B24" s="2"/>
      <c r="C24" s="53">
        <v>2841677</v>
      </c>
      <c r="D24" s="138">
        <v>346720</v>
      </c>
      <c r="E24" s="138">
        <v>0</v>
      </c>
      <c r="F24" s="80">
        <f t="shared" si="0"/>
        <v>3188397</v>
      </c>
      <c r="H24" s="139">
        <f>+[1]Totals!AT64</f>
        <v>216163</v>
      </c>
      <c r="I24" s="87">
        <f>+[1]Totals!AZ64</f>
        <v>0</v>
      </c>
      <c r="J24" s="87">
        <f>+[1]Totals!BF64</f>
        <v>0</v>
      </c>
      <c r="K24" s="140">
        <f t="shared" si="1"/>
        <v>216163</v>
      </c>
      <c r="M24" s="139">
        <f>+[1]Totals!BS64</f>
        <v>223834</v>
      </c>
      <c r="N24" s="87">
        <f>+[1]Totals!BY64</f>
        <v>0</v>
      </c>
      <c r="O24" s="87">
        <f>+[1]Totals!CE64</f>
        <v>0</v>
      </c>
      <c r="P24" s="140">
        <f t="shared" si="2"/>
        <v>223834</v>
      </c>
      <c r="R24" s="139">
        <f>+[1]Totals!CQ64</f>
        <v>0</v>
      </c>
      <c r="S24" s="87">
        <f>+[1]Totals!CW64</f>
        <v>0</v>
      </c>
      <c r="T24" s="87">
        <f>+[1]Totals!DC64</f>
        <v>1625392</v>
      </c>
      <c r="U24" s="140">
        <f t="shared" si="3"/>
        <v>1625392</v>
      </c>
      <c r="W24" s="139">
        <f>+[1]Totals!DO64</f>
        <v>0</v>
      </c>
      <c r="X24" s="87">
        <f>+[1]Totals!DU64</f>
        <v>0</v>
      </c>
      <c r="Y24" s="87">
        <f>+[1]Totals!EA64</f>
        <v>242377</v>
      </c>
      <c r="Z24" s="140">
        <f t="shared" si="4"/>
        <v>242377</v>
      </c>
      <c r="AB24" s="139">
        <f>+[1]Totals!EM64</f>
        <v>0</v>
      </c>
      <c r="AC24" s="87">
        <f>+[1]Totals!ES64</f>
        <v>0</v>
      </c>
      <c r="AD24" s="87">
        <f>+[1]Totals!EY64</f>
        <v>0</v>
      </c>
      <c r="AE24" s="140">
        <f t="shared" si="5"/>
        <v>0</v>
      </c>
    </row>
    <row r="25" spans="1:31" x14ac:dyDescent="0.25">
      <c r="A25" s="2" t="s">
        <v>51</v>
      </c>
      <c r="B25" s="2"/>
      <c r="C25" s="53">
        <v>28834399</v>
      </c>
      <c r="D25" s="138">
        <v>9183064</v>
      </c>
      <c r="E25" s="138">
        <v>1604665</v>
      </c>
      <c r="F25" s="80">
        <f t="shared" si="0"/>
        <v>39622128</v>
      </c>
      <c r="H25" s="139">
        <f>+[1]Totals!AT65</f>
        <v>1343870</v>
      </c>
      <c r="I25" s="87">
        <f>+[1]Totals!AZ65</f>
        <v>1343040</v>
      </c>
      <c r="J25" s="87">
        <f>+[1]Totals!BF65</f>
        <v>463510</v>
      </c>
      <c r="K25" s="140">
        <f t="shared" si="1"/>
        <v>3150420</v>
      </c>
      <c r="M25" s="139">
        <f>+[1]Totals!BS65</f>
        <v>4953800</v>
      </c>
      <c r="N25" s="87">
        <f>+[1]Totals!BY65</f>
        <v>9073450</v>
      </c>
      <c r="O25" s="87">
        <f>+[1]Totals!CE65</f>
        <v>5159350</v>
      </c>
      <c r="P25" s="140">
        <f t="shared" si="2"/>
        <v>19186600</v>
      </c>
      <c r="R25" s="139">
        <f>+[1]Totals!CQ65</f>
        <v>2072101</v>
      </c>
      <c r="S25" s="87">
        <f>+[1]Totals!CW65</f>
        <v>13000</v>
      </c>
      <c r="T25" s="87">
        <f>+[1]Totals!DC65</f>
        <v>0</v>
      </c>
      <c r="U25" s="140">
        <f t="shared" si="3"/>
        <v>2085101</v>
      </c>
      <c r="W25" s="139">
        <f>+[1]Totals!DO65</f>
        <v>1279450</v>
      </c>
      <c r="X25" s="87">
        <f>+[1]Totals!DU65</f>
        <v>400000</v>
      </c>
      <c r="Y25" s="87">
        <f>+[1]Totals!EA65</f>
        <v>4584596</v>
      </c>
      <c r="Z25" s="140">
        <f t="shared" si="4"/>
        <v>6264046</v>
      </c>
      <c r="AB25" s="139">
        <f>+[1]Totals!EM65</f>
        <v>11517</v>
      </c>
      <c r="AC25" s="87">
        <f>+[1]Totals!ES65</f>
        <v>356096</v>
      </c>
      <c r="AD25" s="87">
        <f>+[1]Totals!EY65</f>
        <v>0</v>
      </c>
      <c r="AE25" s="140">
        <f t="shared" si="5"/>
        <v>367613</v>
      </c>
    </row>
    <row r="26" spans="1:31" x14ac:dyDescent="0.25">
      <c r="A26" s="2" t="s">
        <v>52</v>
      </c>
      <c r="B26" s="2"/>
      <c r="C26" s="53">
        <v>12189950</v>
      </c>
      <c r="D26" s="138">
        <v>0</v>
      </c>
      <c r="E26" s="138">
        <v>0</v>
      </c>
      <c r="F26" s="80">
        <f t="shared" si="0"/>
        <v>12189950</v>
      </c>
      <c r="H26" s="139">
        <f>+[1]Totals!AT66</f>
        <v>9675655</v>
      </c>
      <c r="I26" s="87">
        <f>+[1]Totals!AZ66</f>
        <v>0</v>
      </c>
      <c r="J26" s="87">
        <f>+[1]Totals!BF66</f>
        <v>234900</v>
      </c>
      <c r="K26" s="140">
        <f t="shared" si="1"/>
        <v>9910555</v>
      </c>
      <c r="M26" s="139">
        <f>+[1]Totals!BS66</f>
        <v>0</v>
      </c>
      <c r="N26" s="87">
        <f>+[1]Totals!BY66</f>
        <v>0</v>
      </c>
      <c r="O26" s="87">
        <f>+[1]Totals!CE66</f>
        <v>0</v>
      </c>
      <c r="P26" s="140">
        <f t="shared" si="2"/>
        <v>0</v>
      </c>
      <c r="R26" s="139">
        <f>+[1]Totals!CQ66</f>
        <v>0</v>
      </c>
      <c r="S26" s="87">
        <f>+[1]Totals!CW66</f>
        <v>3752150</v>
      </c>
      <c r="T26" s="87">
        <f>+[1]Totals!DC66</f>
        <v>5270554</v>
      </c>
      <c r="U26" s="140">
        <f t="shared" si="3"/>
        <v>9022704</v>
      </c>
      <c r="W26" s="139">
        <f>+[1]Totals!DO66</f>
        <v>269000</v>
      </c>
      <c r="X26" s="87">
        <f>+[1]Totals!DU66</f>
        <v>0</v>
      </c>
      <c r="Y26" s="87">
        <f>+[1]Totals!EA66</f>
        <v>300823</v>
      </c>
      <c r="Z26" s="140">
        <f t="shared" si="4"/>
        <v>569823</v>
      </c>
      <c r="AB26" s="139">
        <f>+[1]Totals!EM66</f>
        <v>0</v>
      </c>
      <c r="AC26" s="87">
        <f>+[1]Totals!ES66</f>
        <v>0</v>
      </c>
      <c r="AD26" s="87">
        <f>+[1]Totals!EY66</f>
        <v>0</v>
      </c>
      <c r="AE26" s="140">
        <f t="shared" si="5"/>
        <v>0</v>
      </c>
    </row>
    <row r="27" spans="1:31" x14ac:dyDescent="0.25">
      <c r="A27" t="s">
        <v>53</v>
      </c>
      <c r="C27" s="109">
        <v>1514000</v>
      </c>
      <c r="D27" s="107">
        <v>243553</v>
      </c>
      <c r="E27" s="107">
        <v>0</v>
      </c>
      <c r="F27" s="80">
        <f t="shared" si="0"/>
        <v>1757553</v>
      </c>
      <c r="H27" s="139">
        <f>+[1]Totals!AT67</f>
        <v>986842</v>
      </c>
      <c r="I27" s="87">
        <f>+[1]Totals!AZ67</f>
        <v>740514</v>
      </c>
      <c r="J27" s="87">
        <f>+[1]Totals!BF67</f>
        <v>0</v>
      </c>
      <c r="K27" s="140">
        <f t="shared" si="1"/>
        <v>1727356</v>
      </c>
      <c r="M27" s="139">
        <f>+[1]Totals!BS67</f>
        <v>0</v>
      </c>
      <c r="N27" s="87">
        <f>+[1]Totals!BY67</f>
        <v>0</v>
      </c>
      <c r="O27" s="87">
        <f>+[1]Totals!CE67</f>
        <v>0</v>
      </c>
      <c r="P27" s="140">
        <f t="shared" si="2"/>
        <v>0</v>
      </c>
      <c r="R27" s="139">
        <f>+[1]Totals!CQ67</f>
        <v>126218</v>
      </c>
      <c r="S27" s="87">
        <f>+[1]Totals!CW67</f>
        <v>49085</v>
      </c>
      <c r="T27" s="87">
        <f>+[1]Totals!DC67</f>
        <v>0</v>
      </c>
      <c r="U27" s="140">
        <f t="shared" si="3"/>
        <v>175303</v>
      </c>
      <c r="W27" s="139">
        <f>+[1]Totals!DO67</f>
        <v>1285751</v>
      </c>
      <c r="X27" s="87">
        <f>+[1]Totals!DU67</f>
        <v>0</v>
      </c>
      <c r="Y27" s="87">
        <f>+[1]Totals!EA67</f>
        <v>500014</v>
      </c>
      <c r="Z27" s="140">
        <f t="shared" si="4"/>
        <v>1785765</v>
      </c>
      <c r="AB27" s="139">
        <f>+[1]Totals!EM67</f>
        <v>0</v>
      </c>
      <c r="AC27" s="87">
        <f>+[1]Totals!ES67</f>
        <v>0</v>
      </c>
      <c r="AD27" s="87">
        <f>+[1]Totals!EY67</f>
        <v>0</v>
      </c>
      <c r="AE27" s="140">
        <f t="shared" si="5"/>
        <v>0</v>
      </c>
    </row>
    <row r="28" spans="1:31" x14ac:dyDescent="0.25">
      <c r="A28" s="2" t="s">
        <v>54</v>
      </c>
      <c r="B28" s="2"/>
      <c r="C28" s="53">
        <v>20976432</v>
      </c>
      <c r="D28" s="138">
        <v>4162116</v>
      </c>
      <c r="E28" s="138">
        <v>0</v>
      </c>
      <c r="F28" s="80">
        <f t="shared" si="0"/>
        <v>25138548</v>
      </c>
      <c r="H28" s="139">
        <f>+[1]Totals!AT68</f>
        <v>2508503</v>
      </c>
      <c r="I28" s="87">
        <f>+[1]Totals!AZ68</f>
        <v>848100</v>
      </c>
      <c r="J28" s="87">
        <f>+[1]Totals!BF68</f>
        <v>85000</v>
      </c>
      <c r="K28" s="140">
        <f t="shared" si="1"/>
        <v>3441603</v>
      </c>
      <c r="M28" s="139">
        <f>+[1]Totals!BS68</f>
        <v>7864949</v>
      </c>
      <c r="N28" s="87">
        <f>+[1]Totals!BY68</f>
        <v>3919794</v>
      </c>
      <c r="O28" s="87">
        <f>+[1]Totals!CE68</f>
        <v>80000</v>
      </c>
      <c r="P28" s="140">
        <f t="shared" si="2"/>
        <v>11864743</v>
      </c>
      <c r="R28" s="139">
        <f>+[1]Totals!CQ68</f>
        <v>4104449</v>
      </c>
      <c r="S28" s="87">
        <f>+[1]Totals!CW68</f>
        <v>3195100</v>
      </c>
      <c r="T28" s="87">
        <f>+[1]Totals!DC68</f>
        <v>120000</v>
      </c>
      <c r="U28" s="140">
        <f t="shared" si="3"/>
        <v>7419549</v>
      </c>
      <c r="W28" s="139">
        <f>+[1]Totals!DO68</f>
        <v>750150</v>
      </c>
      <c r="X28" s="87">
        <f>+[1]Totals!DU68</f>
        <v>107000</v>
      </c>
      <c r="Y28" s="87">
        <f>+[1]Totals!EA68</f>
        <v>1918000</v>
      </c>
      <c r="Z28" s="140">
        <f t="shared" si="4"/>
        <v>2775150</v>
      </c>
      <c r="AB28" s="139">
        <f>+[1]Totals!EM68</f>
        <v>2500</v>
      </c>
      <c r="AC28" s="87">
        <f>+[1]Totals!ES68</f>
        <v>46200</v>
      </c>
      <c r="AD28" s="87">
        <f>+[1]Totals!EY68</f>
        <v>23000</v>
      </c>
      <c r="AE28" s="140">
        <f t="shared" si="5"/>
        <v>71700</v>
      </c>
    </row>
    <row r="29" spans="1:31" x14ac:dyDescent="0.25">
      <c r="A29" s="2" t="s">
        <v>55</v>
      </c>
      <c r="B29" s="2"/>
      <c r="C29" s="53">
        <v>789400</v>
      </c>
      <c r="D29" s="138">
        <v>9000</v>
      </c>
      <c r="E29" s="138">
        <v>2983264</v>
      </c>
      <c r="F29" s="80">
        <f t="shared" si="0"/>
        <v>3781664</v>
      </c>
      <c r="H29" s="139">
        <f>+[1]Totals!AT69</f>
        <v>0</v>
      </c>
      <c r="I29" s="87">
        <f>+[1]Totals!AZ69</f>
        <v>0</v>
      </c>
      <c r="J29" s="87">
        <f>+[1]Totals!BF69</f>
        <v>279000</v>
      </c>
      <c r="K29" s="140">
        <f t="shared" si="1"/>
        <v>279000</v>
      </c>
      <c r="M29" s="139">
        <f>+[1]Totals!BS69</f>
        <v>0</v>
      </c>
      <c r="N29" s="87">
        <f>+[1]Totals!BY69</f>
        <v>0</v>
      </c>
      <c r="O29" s="87">
        <f>+[1]Totals!CE69</f>
        <v>1108143</v>
      </c>
      <c r="P29" s="140">
        <f t="shared" si="2"/>
        <v>1108143</v>
      </c>
      <c r="R29" s="139">
        <f>+[1]Totals!CQ69</f>
        <v>0</v>
      </c>
      <c r="S29" s="87">
        <f>+[1]Totals!CW69</f>
        <v>0</v>
      </c>
      <c r="T29" s="87">
        <f>+[1]Totals!DC69</f>
        <v>2987736</v>
      </c>
      <c r="U29" s="140">
        <f t="shared" si="3"/>
        <v>2987736</v>
      </c>
      <c r="W29" s="139">
        <f>+[1]Totals!DO69</f>
        <v>0</v>
      </c>
      <c r="X29" s="87">
        <f>+[1]Totals!DU69</f>
        <v>0</v>
      </c>
      <c r="Y29" s="87">
        <f>+[1]Totals!EA69</f>
        <v>0</v>
      </c>
      <c r="Z29" s="140">
        <f t="shared" si="4"/>
        <v>0</v>
      </c>
      <c r="AB29" s="139">
        <f>+[1]Totals!EM69</f>
        <v>0</v>
      </c>
      <c r="AC29" s="87">
        <f>+[1]Totals!ES69</f>
        <v>0</v>
      </c>
      <c r="AD29" s="87">
        <f>+[1]Totals!EY69</f>
        <v>323750</v>
      </c>
      <c r="AE29" s="140">
        <f t="shared" si="5"/>
        <v>323750</v>
      </c>
    </row>
    <row r="30" spans="1:31" x14ac:dyDescent="0.25">
      <c r="A30" s="2" t="s">
        <v>56</v>
      </c>
      <c r="B30" s="2"/>
      <c r="C30" s="53">
        <v>33320450</v>
      </c>
      <c r="D30" s="138">
        <v>352650</v>
      </c>
      <c r="E30" s="138">
        <v>0</v>
      </c>
      <c r="F30" s="80">
        <f t="shared" si="0"/>
        <v>33673100</v>
      </c>
      <c r="H30" s="139">
        <f>+[1]Totals!AT70</f>
        <v>5548300</v>
      </c>
      <c r="I30" s="87">
        <f>+[1]Totals!AZ70</f>
        <v>300000</v>
      </c>
      <c r="J30" s="87">
        <f>+[1]Totals!BF70</f>
        <v>0</v>
      </c>
      <c r="K30" s="140">
        <f t="shared" si="1"/>
        <v>5848300</v>
      </c>
      <c r="M30" s="139">
        <f>+[1]Totals!BS70</f>
        <v>966300</v>
      </c>
      <c r="N30" s="87">
        <f>+[1]Totals!BY70</f>
        <v>0</v>
      </c>
      <c r="O30" s="87">
        <f>+[1]Totals!CE70</f>
        <v>0</v>
      </c>
      <c r="P30" s="140">
        <f t="shared" si="2"/>
        <v>966300</v>
      </c>
      <c r="R30" s="139">
        <f>+[1]Totals!CQ70</f>
        <v>4529020</v>
      </c>
      <c r="S30" s="87">
        <f>+[1]Totals!CW70</f>
        <v>9156050</v>
      </c>
      <c r="T30" s="87">
        <f>+[1]Totals!DC70</f>
        <v>1200000</v>
      </c>
      <c r="U30" s="140">
        <f t="shared" si="3"/>
        <v>14885070</v>
      </c>
      <c r="W30" s="139">
        <f>+[1]Totals!DO70</f>
        <v>2241068</v>
      </c>
      <c r="X30" s="87">
        <f>+[1]Totals!DU70</f>
        <v>0</v>
      </c>
      <c r="Y30" s="87">
        <f>+[1]Totals!EA70</f>
        <v>286500</v>
      </c>
      <c r="Z30" s="140">
        <f t="shared" si="4"/>
        <v>2527568</v>
      </c>
      <c r="AB30" s="139">
        <f>+[1]Totals!EM70</f>
        <v>425450</v>
      </c>
      <c r="AC30" s="87">
        <f>+[1]Totals!ES70</f>
        <v>9000</v>
      </c>
      <c r="AD30" s="87">
        <f>+[1]Totals!EY70</f>
        <v>0</v>
      </c>
      <c r="AE30" s="140">
        <f t="shared" si="5"/>
        <v>434450</v>
      </c>
    </row>
    <row r="31" spans="1:31" x14ac:dyDescent="0.25">
      <c r="A31" s="2" t="s">
        <v>57</v>
      </c>
      <c r="B31" s="2"/>
      <c r="C31" s="53">
        <v>11078518</v>
      </c>
      <c r="D31" s="138">
        <v>10392562</v>
      </c>
      <c r="E31" s="138">
        <v>2420668</v>
      </c>
      <c r="F31" s="80">
        <f t="shared" si="0"/>
        <v>23891748</v>
      </c>
      <c r="H31" s="139">
        <f>+[1]Totals!AT71</f>
        <v>0</v>
      </c>
      <c r="I31" s="87">
        <f>+[1]Totals!AZ71</f>
        <v>1009350</v>
      </c>
      <c r="J31" s="87">
        <f>+[1]Totals!BF71</f>
        <v>1845415</v>
      </c>
      <c r="K31" s="140">
        <f t="shared" si="1"/>
        <v>2854765</v>
      </c>
      <c r="M31" s="139">
        <f>+[1]Totals!BS71</f>
        <v>30527</v>
      </c>
      <c r="N31" s="87">
        <f>+[1]Totals!BY71</f>
        <v>1200000</v>
      </c>
      <c r="O31" s="87">
        <f>+[1]Totals!CE71</f>
        <v>869721</v>
      </c>
      <c r="P31" s="140">
        <f t="shared" si="2"/>
        <v>2100248</v>
      </c>
      <c r="R31" s="139">
        <f>+[1]Totals!CQ71</f>
        <v>0</v>
      </c>
      <c r="S31" s="87">
        <f>+[1]Totals!CW71</f>
        <v>300000</v>
      </c>
      <c r="T31" s="87">
        <f>+[1]Totals!DC71</f>
        <v>12751607</v>
      </c>
      <c r="U31" s="140">
        <f t="shared" si="3"/>
        <v>13051607</v>
      </c>
      <c r="W31" s="139">
        <f>+[1]Totals!DO71</f>
        <v>0</v>
      </c>
      <c r="X31" s="87">
        <f>+[1]Totals!DU71</f>
        <v>0</v>
      </c>
      <c r="Y31" s="87">
        <f>+[1]Totals!EA71</f>
        <v>1008809</v>
      </c>
      <c r="Z31" s="140">
        <f t="shared" si="4"/>
        <v>1008809</v>
      </c>
      <c r="AB31" s="139">
        <f>+[1]Totals!EM71</f>
        <v>0</v>
      </c>
      <c r="AC31" s="87">
        <f>+[1]Totals!ES71</f>
        <v>700000</v>
      </c>
      <c r="AD31" s="87">
        <f>+[1]Totals!EY71</f>
        <v>0</v>
      </c>
      <c r="AE31" s="140">
        <f t="shared" si="5"/>
        <v>700000</v>
      </c>
    </row>
    <row r="32" spans="1:31" x14ac:dyDescent="0.25">
      <c r="A32" s="2" t="s">
        <v>58</v>
      </c>
      <c r="B32" s="2"/>
      <c r="C32" s="53">
        <v>20075650</v>
      </c>
      <c r="D32" s="138">
        <v>34000</v>
      </c>
      <c r="E32" s="138">
        <v>1321000</v>
      </c>
      <c r="F32" s="80">
        <f t="shared" si="0"/>
        <v>21430650</v>
      </c>
      <c r="H32" s="139">
        <f>+[1]Totals!AT72</f>
        <v>8826895</v>
      </c>
      <c r="I32" s="87">
        <f>+[1]Totals!AZ72</f>
        <v>3186268</v>
      </c>
      <c r="J32" s="87">
        <f>+[1]Totals!BF72</f>
        <v>479000</v>
      </c>
      <c r="K32" s="140">
        <f t="shared" si="1"/>
        <v>12492163</v>
      </c>
      <c r="M32" s="139">
        <f>+[1]Totals!BS72</f>
        <v>1111000</v>
      </c>
      <c r="N32" s="87">
        <f>+[1]Totals!BY72</f>
        <v>600000</v>
      </c>
      <c r="O32" s="87">
        <f>+[1]Totals!CE72</f>
        <v>1591810</v>
      </c>
      <c r="P32" s="140">
        <f t="shared" si="2"/>
        <v>3302810</v>
      </c>
      <c r="R32" s="139">
        <f>+[1]Totals!CQ72</f>
        <v>1002855</v>
      </c>
      <c r="S32" s="87">
        <f>+[1]Totals!CW72</f>
        <v>12877</v>
      </c>
      <c r="T32" s="87">
        <f>+[1]Totals!DC72</f>
        <v>0</v>
      </c>
      <c r="U32" s="140">
        <f t="shared" si="3"/>
        <v>1015732</v>
      </c>
      <c r="W32" s="139">
        <f>+[1]Totals!DO72</f>
        <v>0</v>
      </c>
      <c r="X32" s="87">
        <f>+[1]Totals!DU72</f>
        <v>3451892</v>
      </c>
      <c r="Y32" s="87">
        <f>+[1]Totals!EA72</f>
        <v>6273386</v>
      </c>
      <c r="Z32" s="140">
        <f t="shared" si="4"/>
        <v>9725278</v>
      </c>
      <c r="AB32" s="139">
        <f>+[1]Totals!EM72</f>
        <v>0</v>
      </c>
      <c r="AC32" s="87">
        <f>+[1]Totals!ES72</f>
        <v>0</v>
      </c>
      <c r="AD32" s="87">
        <f>+[1]Totals!EY72</f>
        <v>2618713</v>
      </c>
      <c r="AE32" s="140">
        <f t="shared" si="5"/>
        <v>2618713</v>
      </c>
    </row>
    <row r="33" spans="1:31" x14ac:dyDescent="0.25">
      <c r="A33" s="2" t="s">
        <v>59</v>
      </c>
      <c r="B33" s="2"/>
      <c r="C33" s="53">
        <v>1550936</v>
      </c>
      <c r="D33" s="138">
        <v>0</v>
      </c>
      <c r="E33" s="138">
        <v>0</v>
      </c>
      <c r="F33" s="80">
        <f t="shared" si="0"/>
        <v>1550936</v>
      </c>
      <c r="H33" s="139">
        <f>+[1]Totals!AT73</f>
        <v>0</v>
      </c>
      <c r="I33" s="87">
        <f>+[1]Totals!AZ73</f>
        <v>0</v>
      </c>
      <c r="J33" s="87">
        <f>+[1]Totals!BF73</f>
        <v>0</v>
      </c>
      <c r="K33" s="140">
        <f t="shared" si="1"/>
        <v>0</v>
      </c>
      <c r="M33" s="139">
        <f>+[1]Totals!BS73</f>
        <v>1805770</v>
      </c>
      <c r="N33" s="87">
        <f>+[1]Totals!BY73</f>
        <v>0</v>
      </c>
      <c r="O33" s="87">
        <f>+[1]Totals!CE73</f>
        <v>0</v>
      </c>
      <c r="P33" s="140">
        <f t="shared" si="2"/>
        <v>1805770</v>
      </c>
      <c r="R33" s="139">
        <f>+[1]Totals!CQ73</f>
        <v>0</v>
      </c>
      <c r="S33" s="87">
        <f>+[1]Totals!CW73</f>
        <v>0</v>
      </c>
      <c r="T33" s="87">
        <f>+[1]Totals!DC73</f>
        <v>0</v>
      </c>
      <c r="U33" s="140">
        <f t="shared" si="3"/>
        <v>0</v>
      </c>
      <c r="W33" s="139">
        <f>+[1]Totals!DO73</f>
        <v>900000</v>
      </c>
      <c r="X33" s="87">
        <f>+[1]Totals!DU73</f>
        <v>0</v>
      </c>
      <c r="Y33" s="87">
        <f>+[1]Totals!EA73</f>
        <v>0</v>
      </c>
      <c r="Z33" s="140">
        <f t="shared" si="4"/>
        <v>900000</v>
      </c>
      <c r="AB33" s="139">
        <f>+[1]Totals!EM73</f>
        <v>0</v>
      </c>
      <c r="AC33" s="87">
        <f>+[1]Totals!ES73</f>
        <v>0</v>
      </c>
      <c r="AD33" s="87">
        <f>+[1]Totals!EY73</f>
        <v>1214998</v>
      </c>
      <c r="AE33" s="140">
        <f t="shared" si="5"/>
        <v>1214998</v>
      </c>
    </row>
    <row r="34" spans="1:31" x14ac:dyDescent="0.25">
      <c r="A34" s="2" t="s">
        <v>60</v>
      </c>
      <c r="B34" s="2"/>
      <c r="C34" s="53">
        <v>16877318</v>
      </c>
      <c r="D34" s="138">
        <v>8965527</v>
      </c>
      <c r="E34" s="138">
        <v>2957227</v>
      </c>
      <c r="F34" s="80">
        <f t="shared" si="0"/>
        <v>28800072</v>
      </c>
      <c r="H34" s="139">
        <f>+[1]Totals!AT74</f>
        <v>82300</v>
      </c>
      <c r="I34" s="87">
        <f>+[1]Totals!AZ74</f>
        <v>6194500</v>
      </c>
      <c r="J34" s="87">
        <f>+[1]Totals!BF74</f>
        <v>1789950</v>
      </c>
      <c r="K34" s="140">
        <f t="shared" si="1"/>
        <v>8066750</v>
      </c>
      <c r="M34" s="139">
        <f>+[1]Totals!BS74</f>
        <v>22180</v>
      </c>
      <c r="N34" s="87">
        <f>+[1]Totals!BY74</f>
        <v>7509550</v>
      </c>
      <c r="O34" s="87">
        <f>+[1]Totals!CE74</f>
        <v>1585850</v>
      </c>
      <c r="P34" s="140">
        <f t="shared" si="2"/>
        <v>9117580</v>
      </c>
      <c r="R34" s="139">
        <f>+[1]Totals!CQ74</f>
        <v>0</v>
      </c>
      <c r="S34" s="87">
        <f>+[1]Totals!CW74</f>
        <v>6000</v>
      </c>
      <c r="T34" s="87">
        <f>+[1]Totals!DC74</f>
        <v>3553800</v>
      </c>
      <c r="U34" s="140">
        <f t="shared" si="3"/>
        <v>3559800</v>
      </c>
      <c r="W34" s="139">
        <f>+[1]Totals!DO74</f>
        <v>0</v>
      </c>
      <c r="X34" s="87">
        <f>+[1]Totals!DU74</f>
        <v>0</v>
      </c>
      <c r="Y34" s="87">
        <f>+[1]Totals!EA74</f>
        <v>18148350</v>
      </c>
      <c r="Z34" s="140">
        <f t="shared" si="4"/>
        <v>18148350</v>
      </c>
      <c r="AB34" s="139">
        <f>+[1]Totals!EM74</f>
        <v>500</v>
      </c>
      <c r="AC34" s="87">
        <f>+[1]Totals!ES74</f>
        <v>0</v>
      </c>
      <c r="AD34" s="87">
        <f>+[1]Totals!EY74</f>
        <v>905350</v>
      </c>
      <c r="AE34" s="140">
        <f t="shared" si="5"/>
        <v>905850</v>
      </c>
    </row>
    <row r="35" spans="1:31" x14ac:dyDescent="0.25">
      <c r="A35" s="2" t="s">
        <v>61</v>
      </c>
      <c r="B35" s="2"/>
      <c r="C35" s="53">
        <v>26649</v>
      </c>
      <c r="D35" s="138">
        <v>176000</v>
      </c>
      <c r="E35" s="138">
        <v>0</v>
      </c>
      <c r="F35" s="80">
        <f t="shared" si="0"/>
        <v>202649</v>
      </c>
      <c r="H35" s="139">
        <f>+[1]Totals!AT75</f>
        <v>0</v>
      </c>
      <c r="I35" s="87">
        <f>+[1]Totals!AZ75</f>
        <v>0</v>
      </c>
      <c r="J35" s="87">
        <f>+[1]Totals!BF75</f>
        <v>0</v>
      </c>
      <c r="K35" s="140">
        <f t="shared" si="1"/>
        <v>0</v>
      </c>
      <c r="M35" s="139">
        <f>+[1]Totals!BS75</f>
        <v>0</v>
      </c>
      <c r="N35" s="87">
        <f>+[1]Totals!BY75</f>
        <v>160255</v>
      </c>
      <c r="O35" s="87">
        <f>+[1]Totals!CE75</f>
        <v>0</v>
      </c>
      <c r="P35" s="140">
        <f t="shared" si="2"/>
        <v>160255</v>
      </c>
      <c r="R35" s="139">
        <f>+[1]Totals!CQ75</f>
        <v>0</v>
      </c>
      <c r="S35" s="87">
        <f>+[1]Totals!CW75</f>
        <v>0</v>
      </c>
      <c r="T35" s="87">
        <f>+[1]Totals!DC75</f>
        <v>0</v>
      </c>
      <c r="U35" s="140">
        <f t="shared" si="3"/>
        <v>0</v>
      </c>
      <c r="W35" s="139">
        <f>+[1]Totals!DO75</f>
        <v>37600</v>
      </c>
      <c r="X35" s="87">
        <f>+[1]Totals!DU75</f>
        <v>100000</v>
      </c>
      <c r="Y35" s="87">
        <f>+[1]Totals!EA75</f>
        <v>0</v>
      </c>
      <c r="Z35" s="140">
        <f t="shared" si="4"/>
        <v>137600</v>
      </c>
      <c r="AB35" s="139">
        <f>+[1]Totals!EM75</f>
        <v>0</v>
      </c>
      <c r="AC35" s="87">
        <f>+[1]Totals!ES75</f>
        <v>0</v>
      </c>
      <c r="AD35" s="87">
        <f>+[1]Totals!EY75</f>
        <v>0</v>
      </c>
      <c r="AE35" s="140">
        <f t="shared" si="5"/>
        <v>0</v>
      </c>
    </row>
    <row r="36" spans="1:31" x14ac:dyDescent="0.25">
      <c r="A36" s="2" t="s">
        <v>62</v>
      </c>
      <c r="B36" s="2"/>
      <c r="C36" s="53">
        <v>22670485</v>
      </c>
      <c r="D36" s="138">
        <v>2121992</v>
      </c>
      <c r="E36" s="138">
        <v>2316600</v>
      </c>
      <c r="F36" s="80">
        <f t="shared" si="0"/>
        <v>27109077</v>
      </c>
      <c r="H36" s="139">
        <f>+[1]Totals!AT76</f>
        <v>2525780</v>
      </c>
      <c r="I36" s="87">
        <f>+[1]Totals!AZ76</f>
        <v>2565500</v>
      </c>
      <c r="J36" s="87">
        <f>+[1]Totals!BF76</f>
        <v>756000</v>
      </c>
      <c r="K36" s="140">
        <f t="shared" si="1"/>
        <v>5847280</v>
      </c>
      <c r="M36" s="139">
        <f>+[1]Totals!BS76</f>
        <v>4547331</v>
      </c>
      <c r="N36" s="87">
        <f>+[1]Totals!BY76</f>
        <v>4026750</v>
      </c>
      <c r="O36" s="87">
        <f>+[1]Totals!CE76</f>
        <v>3334450</v>
      </c>
      <c r="P36" s="140">
        <f t="shared" si="2"/>
        <v>11908531</v>
      </c>
      <c r="R36" s="139">
        <f>+[1]Totals!CQ76</f>
        <v>5447216</v>
      </c>
      <c r="S36" s="87">
        <f>+[1]Totals!CW76</f>
        <v>172800</v>
      </c>
      <c r="T36" s="87">
        <f>+[1]Totals!DC76</f>
        <v>1961849</v>
      </c>
      <c r="U36" s="140">
        <f t="shared" si="3"/>
        <v>7581865</v>
      </c>
      <c r="W36" s="139">
        <f>+[1]Totals!DO76</f>
        <v>441750</v>
      </c>
      <c r="X36" s="87">
        <f>+[1]Totals!DU76</f>
        <v>183750</v>
      </c>
      <c r="Y36" s="87">
        <f>+[1]Totals!EA76</f>
        <v>306700</v>
      </c>
      <c r="Z36" s="140">
        <f t="shared" si="4"/>
        <v>932200</v>
      </c>
      <c r="AB36" s="139">
        <f>+[1]Totals!EM76</f>
        <v>0</v>
      </c>
      <c r="AC36" s="87">
        <f>+[1]Totals!ES76</f>
        <v>0</v>
      </c>
      <c r="AD36" s="87">
        <f>+[1]Totals!EY76</f>
        <v>0</v>
      </c>
      <c r="AE36" s="140">
        <f t="shared" si="5"/>
        <v>0</v>
      </c>
    </row>
    <row r="37" spans="1:31" x14ac:dyDescent="0.25">
      <c r="A37" s="2" t="s">
        <v>63</v>
      </c>
      <c r="B37" s="2"/>
      <c r="C37" s="53">
        <v>56161433</v>
      </c>
      <c r="D37" s="138">
        <v>46577648</v>
      </c>
      <c r="E37" s="138">
        <v>8400598</v>
      </c>
      <c r="F37" s="80">
        <f t="shared" si="0"/>
        <v>111139679</v>
      </c>
      <c r="H37" s="139">
        <f>+[1]Totals!AT77</f>
        <v>2636080</v>
      </c>
      <c r="I37" s="87">
        <f>+[1]Totals!AZ77</f>
        <v>25660414</v>
      </c>
      <c r="J37" s="87">
        <f>+[1]Totals!BF77</f>
        <v>126024</v>
      </c>
      <c r="K37" s="140">
        <f t="shared" si="1"/>
        <v>28422518</v>
      </c>
      <c r="M37" s="139">
        <f>+[1]Totals!BS77</f>
        <v>4197815</v>
      </c>
      <c r="N37" s="87">
        <f>+[1]Totals!BY77</f>
        <v>11929066</v>
      </c>
      <c r="O37" s="87">
        <f>+[1]Totals!CE77</f>
        <v>5965243</v>
      </c>
      <c r="P37" s="140">
        <f t="shared" si="2"/>
        <v>22092124</v>
      </c>
      <c r="R37" s="139">
        <f>+[1]Totals!CQ77</f>
        <v>74500</v>
      </c>
      <c r="S37" s="87">
        <f>+[1]Totals!CW77</f>
        <v>5436438</v>
      </c>
      <c r="T37" s="87">
        <f>+[1]Totals!DC77</f>
        <v>18020817</v>
      </c>
      <c r="U37" s="140">
        <f t="shared" si="3"/>
        <v>23531755</v>
      </c>
      <c r="W37" s="139">
        <f>+[1]Totals!DO77</f>
        <v>48750</v>
      </c>
      <c r="X37" s="87">
        <f>+[1]Totals!DU77</f>
        <v>4329688</v>
      </c>
      <c r="Y37" s="87">
        <f>+[1]Totals!EA77</f>
        <v>34816895</v>
      </c>
      <c r="Z37" s="140">
        <f t="shared" si="4"/>
        <v>39195333</v>
      </c>
      <c r="AB37" s="139">
        <f>+[1]Totals!EM77</f>
        <v>0</v>
      </c>
      <c r="AC37" s="87">
        <f>+[1]Totals!ES77</f>
        <v>2880000</v>
      </c>
      <c r="AD37" s="87">
        <f>+[1]Totals!EY77</f>
        <v>4843857</v>
      </c>
      <c r="AE37" s="140">
        <f t="shared" si="5"/>
        <v>7723857</v>
      </c>
    </row>
    <row r="38" spans="1:31" x14ac:dyDescent="0.25">
      <c r="A38" s="2" t="s">
        <v>64</v>
      </c>
      <c r="B38" s="2"/>
      <c r="C38" s="53">
        <v>6608407</v>
      </c>
      <c r="D38" s="138">
        <v>1527328</v>
      </c>
      <c r="E38" s="138">
        <v>1200000</v>
      </c>
      <c r="F38" s="80">
        <f t="shared" si="0"/>
        <v>9335735</v>
      </c>
      <c r="H38" s="139">
        <f>+[1]Totals!AT78</f>
        <v>1300000</v>
      </c>
      <c r="I38" s="87">
        <f>+[1]Totals!AZ78</f>
        <v>3508475</v>
      </c>
      <c r="J38" s="87">
        <f>+[1]Totals!BF78</f>
        <v>0</v>
      </c>
      <c r="K38" s="140">
        <f t="shared" si="1"/>
        <v>4808475</v>
      </c>
      <c r="M38" s="139">
        <f>+[1]Totals!BS78</f>
        <v>150000</v>
      </c>
      <c r="N38" s="87">
        <f>+[1]Totals!BY78</f>
        <v>1571700</v>
      </c>
      <c r="O38" s="87">
        <f>+[1]Totals!CE78</f>
        <v>0</v>
      </c>
      <c r="P38" s="140">
        <f t="shared" si="2"/>
        <v>1721700</v>
      </c>
      <c r="R38" s="139">
        <f>+[1]Totals!CQ78</f>
        <v>0</v>
      </c>
      <c r="S38" s="87">
        <f>+[1]Totals!CW78</f>
        <v>0</v>
      </c>
      <c r="T38" s="87">
        <f>+[1]Totals!DC78</f>
        <v>0</v>
      </c>
      <c r="U38" s="140">
        <f t="shared" si="3"/>
        <v>0</v>
      </c>
      <c r="W38" s="139">
        <f>+[1]Totals!DO78</f>
        <v>26250</v>
      </c>
      <c r="X38" s="87">
        <f>+[1]Totals!DU78</f>
        <v>0</v>
      </c>
      <c r="Y38" s="87">
        <f>+[1]Totals!EA78</f>
        <v>2640370</v>
      </c>
      <c r="Z38" s="140">
        <f t="shared" si="4"/>
        <v>2666620</v>
      </c>
      <c r="AB38" s="139">
        <f>+[1]Totals!EM78</f>
        <v>0</v>
      </c>
      <c r="AC38" s="87">
        <f>+[1]Totals!ES78</f>
        <v>0</v>
      </c>
      <c r="AD38" s="87">
        <f>+[1]Totals!EY78</f>
        <v>678000</v>
      </c>
      <c r="AE38" s="140">
        <f t="shared" si="5"/>
        <v>678000</v>
      </c>
    </row>
    <row r="39" spans="1:31" x14ac:dyDescent="0.25">
      <c r="A39" s="2" t="s">
        <v>65</v>
      </c>
      <c r="B39" s="2"/>
      <c r="C39" s="53">
        <v>19375802</v>
      </c>
      <c r="D39" s="138">
        <v>13200</v>
      </c>
      <c r="E39" s="138">
        <v>0</v>
      </c>
      <c r="F39" s="80">
        <f t="shared" si="0"/>
        <v>19389002</v>
      </c>
      <c r="H39" s="139">
        <f>+[1]Totals!AT79</f>
        <v>567000</v>
      </c>
      <c r="I39" s="87">
        <f>+[1]Totals!AZ79</f>
        <v>1532845</v>
      </c>
      <c r="J39" s="87">
        <f>+[1]Totals!BF79</f>
        <v>300000</v>
      </c>
      <c r="K39" s="140">
        <f t="shared" si="1"/>
        <v>2399845</v>
      </c>
      <c r="M39" s="139">
        <f>+[1]Totals!BS79</f>
        <v>30000</v>
      </c>
      <c r="N39" s="87">
        <f>+[1]Totals!BY79</f>
        <v>0</v>
      </c>
      <c r="O39" s="87">
        <f>+[1]Totals!CE79</f>
        <v>1732986</v>
      </c>
      <c r="P39" s="140">
        <f t="shared" si="2"/>
        <v>1762986</v>
      </c>
      <c r="R39" s="139">
        <f>+[1]Totals!CQ79</f>
        <v>32000</v>
      </c>
      <c r="S39" s="87">
        <f>+[1]Totals!CW79</f>
        <v>0</v>
      </c>
      <c r="T39" s="87">
        <f>+[1]Totals!DC79</f>
        <v>4570306</v>
      </c>
      <c r="U39" s="140">
        <f t="shared" si="3"/>
        <v>4602306</v>
      </c>
      <c r="W39" s="139">
        <f>+[1]Totals!DO79</f>
        <v>108500</v>
      </c>
      <c r="X39" s="87">
        <f>+[1]Totals!DU79</f>
        <v>0</v>
      </c>
      <c r="Y39" s="87">
        <f>+[1]Totals!EA79</f>
        <v>1246148</v>
      </c>
      <c r="Z39" s="140">
        <f t="shared" si="4"/>
        <v>1354648</v>
      </c>
      <c r="AB39" s="139">
        <f>+[1]Totals!EM79</f>
        <v>0</v>
      </c>
      <c r="AC39" s="87">
        <f>+[1]Totals!ES79</f>
        <v>0</v>
      </c>
      <c r="AD39" s="87">
        <f>+[1]Totals!EY79</f>
        <v>0</v>
      </c>
      <c r="AE39" s="140">
        <f t="shared" si="5"/>
        <v>0</v>
      </c>
    </row>
    <row r="40" spans="1:31" x14ac:dyDescent="0.25">
      <c r="A40" s="2" t="s">
        <v>66</v>
      </c>
      <c r="B40" s="2"/>
      <c r="C40" s="53">
        <v>716120</v>
      </c>
      <c r="D40" s="138">
        <v>5562049</v>
      </c>
      <c r="E40" s="138">
        <v>0</v>
      </c>
      <c r="F40" s="80">
        <f t="shared" si="0"/>
        <v>6278169</v>
      </c>
      <c r="H40" s="139">
        <f>+[1]Totals!AT80</f>
        <v>20000</v>
      </c>
      <c r="I40" s="87">
        <f>+[1]Totals!AZ80</f>
        <v>669500</v>
      </c>
      <c r="J40" s="87">
        <f>+[1]Totals!BF80</f>
        <v>0</v>
      </c>
      <c r="K40" s="140">
        <f t="shared" si="1"/>
        <v>689500</v>
      </c>
      <c r="M40" s="139">
        <f>+[1]Totals!BS80</f>
        <v>20000</v>
      </c>
      <c r="N40" s="87">
        <f>+[1]Totals!BY80</f>
        <v>4426531</v>
      </c>
      <c r="O40" s="87">
        <f>+[1]Totals!CE80</f>
        <v>2405696</v>
      </c>
      <c r="P40" s="140">
        <f t="shared" si="2"/>
        <v>6852227</v>
      </c>
      <c r="R40" s="139">
        <f>+[1]Totals!CQ80</f>
        <v>0</v>
      </c>
      <c r="S40" s="87">
        <f>+[1]Totals!CW80</f>
        <v>0</v>
      </c>
      <c r="T40" s="87">
        <f>+[1]Totals!DC80</f>
        <v>257000</v>
      </c>
      <c r="U40" s="140">
        <f t="shared" si="3"/>
        <v>257000</v>
      </c>
      <c r="W40" s="139">
        <f>+[1]Totals!DO80</f>
        <v>20000</v>
      </c>
      <c r="X40" s="87">
        <f>+[1]Totals!DU80</f>
        <v>0</v>
      </c>
      <c r="Y40" s="87">
        <f>+[1]Totals!EA80</f>
        <v>267000</v>
      </c>
      <c r="Z40" s="140">
        <f t="shared" si="4"/>
        <v>287000</v>
      </c>
      <c r="AB40" s="139">
        <f>+[1]Totals!EM80</f>
        <v>0</v>
      </c>
      <c r="AC40" s="87">
        <f>+[1]Totals!ES80</f>
        <v>0</v>
      </c>
      <c r="AD40" s="87">
        <f>+[1]Totals!EY80</f>
        <v>0</v>
      </c>
      <c r="AE40" s="140">
        <f t="shared" si="5"/>
        <v>0</v>
      </c>
    </row>
    <row r="41" spans="1:31" x14ac:dyDescent="0.25">
      <c r="A41" s="2" t="s">
        <v>67</v>
      </c>
      <c r="B41" s="2"/>
      <c r="C41" s="53">
        <v>5592005</v>
      </c>
      <c r="D41" s="138">
        <v>0</v>
      </c>
      <c r="E41" s="138">
        <v>0</v>
      </c>
      <c r="F41" s="80">
        <f t="shared" si="0"/>
        <v>5592005</v>
      </c>
      <c r="H41" s="139">
        <f>+[1]Totals!AT81</f>
        <v>319451</v>
      </c>
      <c r="I41" s="87">
        <f>+[1]Totals!AZ81</f>
        <v>0</v>
      </c>
      <c r="J41" s="87">
        <f>+[1]Totals!BF81</f>
        <v>0</v>
      </c>
      <c r="K41" s="140">
        <f t="shared" si="1"/>
        <v>319451</v>
      </c>
      <c r="M41" s="139">
        <f>+[1]Totals!BS81</f>
        <v>973389</v>
      </c>
      <c r="N41" s="87">
        <f>+[1]Totals!BY81</f>
        <v>48730</v>
      </c>
      <c r="O41" s="87">
        <f>+[1]Totals!CE81</f>
        <v>0</v>
      </c>
      <c r="P41" s="140">
        <f t="shared" si="2"/>
        <v>1022119</v>
      </c>
      <c r="R41" s="139">
        <f>+[1]Totals!CQ81</f>
        <v>3153082</v>
      </c>
      <c r="S41" s="87">
        <f>+[1]Totals!CW81</f>
        <v>4400</v>
      </c>
      <c r="T41" s="87">
        <f>+[1]Totals!DC81</f>
        <v>359960</v>
      </c>
      <c r="U41" s="140">
        <f t="shared" si="3"/>
        <v>3517442</v>
      </c>
      <c r="W41" s="139">
        <f>+[1]Totals!DO81</f>
        <v>57500</v>
      </c>
      <c r="X41" s="87">
        <f>+[1]Totals!DU81</f>
        <v>0</v>
      </c>
      <c r="Y41" s="87">
        <f>+[1]Totals!EA81</f>
        <v>0</v>
      </c>
      <c r="Z41" s="140">
        <f t="shared" si="4"/>
        <v>57500</v>
      </c>
      <c r="AB41" s="139">
        <f>+[1]Totals!EM81</f>
        <v>0</v>
      </c>
      <c r="AC41" s="87">
        <f>+[1]Totals!ES81</f>
        <v>0</v>
      </c>
      <c r="AD41" s="87">
        <f>+[1]Totals!EY81</f>
        <v>0</v>
      </c>
      <c r="AE41" s="140">
        <f t="shared" si="5"/>
        <v>0</v>
      </c>
    </row>
    <row r="42" spans="1:31" x14ac:dyDescent="0.25">
      <c r="A42" s="2" t="s">
        <v>68</v>
      </c>
      <c r="B42" s="2"/>
      <c r="C42" s="53">
        <v>1079</v>
      </c>
      <c r="D42" s="138">
        <v>0</v>
      </c>
      <c r="E42" s="138">
        <v>0</v>
      </c>
      <c r="F42" s="80">
        <f t="shared" si="0"/>
        <v>1079</v>
      </c>
      <c r="H42" s="139">
        <f>+[1]Totals!AT82</f>
        <v>0</v>
      </c>
      <c r="I42" s="87">
        <f>+[1]Totals!AZ82</f>
        <v>0</v>
      </c>
      <c r="J42" s="87">
        <f>+[1]Totals!BF82</f>
        <v>0</v>
      </c>
      <c r="K42" s="140">
        <f t="shared" si="1"/>
        <v>0</v>
      </c>
      <c r="M42" s="139">
        <f>+[1]Totals!BS82</f>
        <v>0</v>
      </c>
      <c r="N42" s="87">
        <f>+[1]Totals!BY82</f>
        <v>0</v>
      </c>
      <c r="O42" s="87">
        <f>+[1]Totals!CE82</f>
        <v>0</v>
      </c>
      <c r="P42" s="140">
        <f t="shared" si="2"/>
        <v>0</v>
      </c>
      <c r="R42" s="139">
        <f>+[1]Totals!CQ82</f>
        <v>0</v>
      </c>
      <c r="S42" s="87">
        <f>+[1]Totals!CW82</f>
        <v>0</v>
      </c>
      <c r="T42" s="87">
        <f>+[1]Totals!DC82</f>
        <v>0</v>
      </c>
      <c r="U42" s="140">
        <f t="shared" si="3"/>
        <v>0</v>
      </c>
      <c r="W42" s="139">
        <f>+[1]Totals!DO82</f>
        <v>0</v>
      </c>
      <c r="X42" s="87">
        <f>+[1]Totals!DU82</f>
        <v>0</v>
      </c>
      <c r="Y42" s="87">
        <f>+[1]Totals!EA82</f>
        <v>0</v>
      </c>
      <c r="Z42" s="140">
        <f t="shared" si="4"/>
        <v>0</v>
      </c>
      <c r="AB42" s="139">
        <f>+[1]Totals!EM82</f>
        <v>0</v>
      </c>
      <c r="AC42" s="87">
        <f>+[1]Totals!ES82</f>
        <v>0</v>
      </c>
      <c r="AD42" s="87">
        <f>+[1]Totals!EY82</f>
        <v>0</v>
      </c>
      <c r="AE42" s="140">
        <f t="shared" si="5"/>
        <v>0</v>
      </c>
    </row>
    <row r="43" spans="1:31" x14ac:dyDescent="0.25">
      <c r="A43" s="2" t="s">
        <v>84</v>
      </c>
      <c r="B43" s="2"/>
      <c r="C43" s="53">
        <v>31330</v>
      </c>
      <c r="D43" s="138">
        <v>137300</v>
      </c>
      <c r="E43" s="138">
        <v>0</v>
      </c>
      <c r="F43" s="80">
        <f t="shared" si="0"/>
        <v>168630</v>
      </c>
      <c r="H43" s="139">
        <f>+[1]Totals!AT83</f>
        <v>0</v>
      </c>
      <c r="I43" s="87">
        <f>+[1]Totals!AZ83</f>
        <v>0</v>
      </c>
      <c r="J43" s="87">
        <f>+[1]Totals!BF83</f>
        <v>0</v>
      </c>
      <c r="K43" s="140">
        <f t="shared" si="1"/>
        <v>0</v>
      </c>
      <c r="M43" s="139">
        <f>+[1]Totals!BS83</f>
        <v>12850</v>
      </c>
      <c r="N43" s="87">
        <f>+[1]Totals!BY83</f>
        <v>0</v>
      </c>
      <c r="O43" s="87">
        <f>+[1]Totals!CE83</f>
        <v>0</v>
      </c>
      <c r="P43" s="140">
        <f t="shared" si="2"/>
        <v>12850</v>
      </c>
      <c r="R43" s="139">
        <f>+[1]Totals!CQ83</f>
        <v>0</v>
      </c>
      <c r="S43" s="87">
        <f>+[1]Totals!CW83</f>
        <v>0</v>
      </c>
      <c r="T43" s="87">
        <f>+[1]Totals!DC83</f>
        <v>155950</v>
      </c>
      <c r="U43" s="140">
        <f t="shared" si="3"/>
        <v>155950</v>
      </c>
      <c r="W43" s="139">
        <f>+[1]Totals!DO83</f>
        <v>0</v>
      </c>
      <c r="X43" s="87">
        <f>+[1]Totals!DU83</f>
        <v>0</v>
      </c>
      <c r="Y43" s="87">
        <f>+[1]Totals!EA83</f>
        <v>12100</v>
      </c>
      <c r="Z43" s="140">
        <f t="shared" si="4"/>
        <v>12100</v>
      </c>
      <c r="AB43" s="139">
        <f>+[1]Totals!EM83</f>
        <v>0</v>
      </c>
      <c r="AC43" s="87">
        <f>+[1]Totals!ES83</f>
        <v>0</v>
      </c>
      <c r="AD43" s="87">
        <f>+[1]Totals!EY83</f>
        <v>0</v>
      </c>
      <c r="AE43" s="140">
        <f t="shared" si="5"/>
        <v>0</v>
      </c>
    </row>
    <row r="44" spans="1:31" x14ac:dyDescent="0.25">
      <c r="A44" t="s">
        <v>70</v>
      </c>
      <c r="C44" s="109">
        <v>20788347</v>
      </c>
      <c r="D44" s="107">
        <v>46200</v>
      </c>
      <c r="E44" s="107">
        <v>0</v>
      </c>
      <c r="F44" s="80">
        <f t="shared" si="0"/>
        <v>20834547</v>
      </c>
      <c r="H44" s="139">
        <f>+[1]Totals!AT84</f>
        <v>18618859</v>
      </c>
      <c r="I44" s="87">
        <f>+[1]Totals!AZ84</f>
        <v>280000</v>
      </c>
      <c r="J44" s="87">
        <f>+[1]Totals!BF84</f>
        <v>0</v>
      </c>
      <c r="K44" s="140">
        <f t="shared" si="1"/>
        <v>18898859</v>
      </c>
      <c r="M44" s="139">
        <f>+[1]Totals!BS84</f>
        <v>286000</v>
      </c>
      <c r="N44" s="87">
        <f>+[1]Totals!BY84</f>
        <v>37750</v>
      </c>
      <c r="O44" s="87">
        <f>+[1]Totals!CE84</f>
        <v>0</v>
      </c>
      <c r="P44" s="140">
        <f t="shared" si="2"/>
        <v>323750</v>
      </c>
      <c r="R44" s="139">
        <f>+[1]Totals!CQ84</f>
        <v>1737010</v>
      </c>
      <c r="S44" s="87">
        <f>+[1]Totals!CW84</f>
        <v>59950</v>
      </c>
      <c r="T44" s="87">
        <f>+[1]Totals!DC84</f>
        <v>0</v>
      </c>
      <c r="U44" s="140">
        <f t="shared" si="3"/>
        <v>1796960</v>
      </c>
      <c r="W44" s="139">
        <f>+[1]Totals!DO84</f>
        <v>12236673</v>
      </c>
      <c r="X44" s="87">
        <f>+[1]Totals!DU84</f>
        <v>166600</v>
      </c>
      <c r="Y44" s="87">
        <f>+[1]Totals!EA84</f>
        <v>2724313</v>
      </c>
      <c r="Z44" s="140">
        <f t="shared" si="4"/>
        <v>15127586</v>
      </c>
      <c r="AB44" s="139">
        <f>+[1]Totals!EM84</f>
        <v>0</v>
      </c>
      <c r="AC44" s="87">
        <f>+[1]Totals!ES84</f>
        <v>0</v>
      </c>
      <c r="AD44" s="87">
        <f>+[1]Totals!EY84</f>
        <v>0</v>
      </c>
      <c r="AE44" s="140">
        <f t="shared" si="5"/>
        <v>0</v>
      </c>
    </row>
    <row r="45" spans="1:31" x14ac:dyDescent="0.25">
      <c r="A45" t="s">
        <v>71</v>
      </c>
      <c r="C45" s="109">
        <v>10117975</v>
      </c>
      <c r="D45" s="107">
        <v>506404</v>
      </c>
      <c r="E45" s="107">
        <v>0</v>
      </c>
      <c r="F45" s="80">
        <f t="shared" si="0"/>
        <v>10624379</v>
      </c>
      <c r="H45" s="139">
        <f>+[1]Totals!AT85</f>
        <v>4735329</v>
      </c>
      <c r="I45" s="87">
        <f>+[1]Totals!AZ85</f>
        <v>1133421</v>
      </c>
      <c r="J45" s="87">
        <f>+[1]Totals!BF85</f>
        <v>0</v>
      </c>
      <c r="K45" s="140">
        <f t="shared" si="1"/>
        <v>5868750</v>
      </c>
      <c r="M45" s="139">
        <f>+[1]Totals!BS85</f>
        <v>180250</v>
      </c>
      <c r="N45" s="87">
        <f>+[1]Totals!BY85</f>
        <v>0</v>
      </c>
      <c r="O45" s="87">
        <f>+[1]Totals!CE85</f>
        <v>43500</v>
      </c>
      <c r="P45" s="140">
        <f t="shared" si="2"/>
        <v>223750</v>
      </c>
      <c r="R45" s="139">
        <f>+[1]Totals!CQ85</f>
        <v>80550</v>
      </c>
      <c r="S45" s="87">
        <f>+[1]Totals!CW85</f>
        <v>65000</v>
      </c>
      <c r="T45" s="87">
        <f>+[1]Totals!DC85</f>
        <v>0</v>
      </c>
      <c r="U45" s="140">
        <f t="shared" si="3"/>
        <v>145550</v>
      </c>
      <c r="W45" s="139">
        <f>+[1]Totals!DO85</f>
        <v>164200</v>
      </c>
      <c r="X45" s="87">
        <f>+[1]Totals!DU85</f>
        <v>4514000</v>
      </c>
      <c r="Y45" s="87">
        <f>+[1]Totals!EA85</f>
        <v>4263000</v>
      </c>
      <c r="Z45" s="140">
        <f t="shared" si="4"/>
        <v>8941200</v>
      </c>
      <c r="AB45" s="139">
        <f>+[1]Totals!EM85</f>
        <v>0</v>
      </c>
      <c r="AC45" s="87">
        <f>+[1]Totals!ES85</f>
        <v>0</v>
      </c>
      <c r="AD45" s="87">
        <f>+[1]Totals!EY85</f>
        <v>41500</v>
      </c>
      <c r="AE45" s="140">
        <f t="shared" si="5"/>
        <v>41500</v>
      </c>
    </row>
    <row r="46" spans="1:31" x14ac:dyDescent="0.25">
      <c r="A46" s="2" t="s">
        <v>72</v>
      </c>
      <c r="B46" s="2"/>
      <c r="C46" s="53">
        <v>10000</v>
      </c>
      <c r="D46" s="138">
        <v>0</v>
      </c>
      <c r="E46" s="138">
        <v>0</v>
      </c>
      <c r="F46" s="80">
        <f t="shared" si="0"/>
        <v>10000</v>
      </c>
      <c r="H46" s="139">
        <f>+[1]Totals!AT86</f>
        <v>10000</v>
      </c>
      <c r="I46" s="87">
        <f>+[1]Totals!AZ86</f>
        <v>0</v>
      </c>
      <c r="J46" s="87">
        <f>+[1]Totals!BF86</f>
        <v>0</v>
      </c>
      <c r="K46" s="140">
        <f t="shared" si="1"/>
        <v>10000</v>
      </c>
      <c r="M46" s="139">
        <f>+[1]Totals!BS86</f>
        <v>0</v>
      </c>
      <c r="N46" s="87">
        <f>+[1]Totals!BY86</f>
        <v>0</v>
      </c>
      <c r="O46" s="87">
        <f>+[1]Totals!CE86</f>
        <v>0</v>
      </c>
      <c r="P46" s="140">
        <f t="shared" si="2"/>
        <v>0</v>
      </c>
      <c r="R46" s="139">
        <f>+[1]Totals!CQ86</f>
        <v>0</v>
      </c>
      <c r="S46" s="87">
        <f>+[1]Totals!CW86</f>
        <v>0</v>
      </c>
      <c r="T46" s="87">
        <f>+[1]Totals!DC86</f>
        <v>0</v>
      </c>
      <c r="U46" s="140">
        <f t="shared" si="3"/>
        <v>0</v>
      </c>
      <c r="W46" s="139">
        <f>+[1]Totals!DO86</f>
        <v>20000</v>
      </c>
      <c r="X46" s="87">
        <f>+[1]Totals!DU86</f>
        <v>0</v>
      </c>
      <c r="Y46" s="87">
        <f>+[1]Totals!EA86</f>
        <v>0</v>
      </c>
      <c r="Z46" s="140">
        <f t="shared" si="4"/>
        <v>20000</v>
      </c>
      <c r="AB46" s="139">
        <f>+[1]Totals!EM86</f>
        <v>0</v>
      </c>
      <c r="AC46" s="87">
        <f>+[1]Totals!ES86</f>
        <v>0</v>
      </c>
      <c r="AD46" s="87">
        <f>+[1]Totals!EY86</f>
        <v>0</v>
      </c>
      <c r="AE46" s="140">
        <f t="shared" si="5"/>
        <v>0</v>
      </c>
    </row>
    <row r="47" spans="1:31" x14ac:dyDescent="0.25">
      <c r="A47" s="2" t="s">
        <v>73</v>
      </c>
      <c r="B47" s="2"/>
      <c r="C47" s="53">
        <v>31472499</v>
      </c>
      <c r="D47" s="138">
        <v>5566973</v>
      </c>
      <c r="E47" s="138">
        <v>0</v>
      </c>
      <c r="F47" s="80">
        <f t="shared" si="0"/>
        <v>37039472</v>
      </c>
      <c r="H47" s="139">
        <f>+[1]Totals!AT87</f>
        <v>3234616</v>
      </c>
      <c r="I47" s="87">
        <f>+[1]Totals!AZ87</f>
        <v>7512157</v>
      </c>
      <c r="J47" s="87">
        <f>+[1]Totals!BF87</f>
        <v>0</v>
      </c>
      <c r="K47" s="140">
        <f t="shared" si="1"/>
        <v>10746773</v>
      </c>
      <c r="M47" s="139">
        <f>+[1]Totals!BS87</f>
        <v>3087925</v>
      </c>
      <c r="N47" s="87">
        <f>+[1]Totals!BY87</f>
        <v>15685141</v>
      </c>
      <c r="O47" s="87">
        <f>+[1]Totals!CE87</f>
        <v>0</v>
      </c>
      <c r="P47" s="140">
        <f t="shared" si="2"/>
        <v>18773066</v>
      </c>
      <c r="R47" s="139">
        <f>+[1]Totals!CQ87</f>
        <v>542807</v>
      </c>
      <c r="S47" s="87">
        <f>+[1]Totals!CW87</f>
        <v>7689977</v>
      </c>
      <c r="T47" s="87">
        <f>+[1]Totals!DC87</f>
        <v>40000</v>
      </c>
      <c r="U47" s="140">
        <f t="shared" si="3"/>
        <v>8272784</v>
      </c>
      <c r="W47" s="139">
        <f>+[1]Totals!DO87</f>
        <v>5768</v>
      </c>
      <c r="X47" s="87">
        <f>+[1]Totals!DU87</f>
        <v>10841964</v>
      </c>
      <c r="Y47" s="87">
        <f>+[1]Totals!EA87</f>
        <v>2867002</v>
      </c>
      <c r="Z47" s="140">
        <f t="shared" si="4"/>
        <v>13714734</v>
      </c>
      <c r="AB47" s="139">
        <f>+[1]Totals!EM87</f>
        <v>230</v>
      </c>
      <c r="AC47" s="87">
        <f>+[1]Totals!ES87</f>
        <v>1096939</v>
      </c>
      <c r="AD47" s="87">
        <f>+[1]Totals!EY87</f>
        <v>3122302</v>
      </c>
      <c r="AE47" s="140">
        <f t="shared" si="5"/>
        <v>4219471</v>
      </c>
    </row>
    <row r="48" spans="1:31" x14ac:dyDescent="0.25">
      <c r="A48" s="2" t="s">
        <v>74</v>
      </c>
      <c r="B48" s="2"/>
      <c r="C48" s="53">
        <v>4936429</v>
      </c>
      <c r="D48" s="138">
        <v>2385365</v>
      </c>
      <c r="E48" s="138">
        <v>0</v>
      </c>
      <c r="F48" s="80">
        <f t="shared" si="0"/>
        <v>7321794</v>
      </c>
      <c r="H48" s="139">
        <f>+[1]Totals!AT88</f>
        <v>163250</v>
      </c>
      <c r="I48" s="87">
        <f>+[1]Totals!AZ88</f>
        <v>6552950</v>
      </c>
      <c r="J48" s="87">
        <f>+[1]Totals!BF88</f>
        <v>0</v>
      </c>
      <c r="K48" s="140">
        <f t="shared" si="1"/>
        <v>6716200</v>
      </c>
      <c r="M48" s="139">
        <f>+[1]Totals!BS88</f>
        <v>0</v>
      </c>
      <c r="N48" s="87">
        <f>+[1]Totals!BY88</f>
        <v>745200</v>
      </c>
      <c r="O48" s="87">
        <f>+[1]Totals!CE88</f>
        <v>0</v>
      </c>
      <c r="P48" s="140">
        <f t="shared" si="2"/>
        <v>745200</v>
      </c>
      <c r="R48" s="139">
        <f>+[1]Totals!CQ88</f>
        <v>0</v>
      </c>
      <c r="S48" s="87">
        <f>+[1]Totals!CW88</f>
        <v>0</v>
      </c>
      <c r="T48" s="87">
        <f>+[1]Totals!DC88</f>
        <v>262550</v>
      </c>
      <c r="U48" s="140">
        <f t="shared" si="3"/>
        <v>262550</v>
      </c>
      <c r="W48" s="139">
        <f>+[1]Totals!DO88</f>
        <v>0</v>
      </c>
      <c r="X48" s="87">
        <f>+[1]Totals!DU88</f>
        <v>0</v>
      </c>
      <c r="Y48" s="87">
        <f>+[1]Totals!EA88</f>
        <v>3725300</v>
      </c>
      <c r="Z48" s="140">
        <f t="shared" si="4"/>
        <v>3725300</v>
      </c>
      <c r="AB48" s="139">
        <f>+[1]Totals!EM88</f>
        <v>0</v>
      </c>
      <c r="AC48" s="87">
        <f>+[1]Totals!ES88</f>
        <v>0</v>
      </c>
      <c r="AD48" s="87">
        <f>+[1]Totals!EY88</f>
        <v>1439900</v>
      </c>
      <c r="AE48" s="140">
        <f t="shared" si="5"/>
        <v>1439900</v>
      </c>
    </row>
    <row r="49" spans="1:33" x14ac:dyDescent="0.25">
      <c r="A49" s="2" t="s">
        <v>75</v>
      </c>
      <c r="B49" s="2"/>
      <c r="C49" s="53">
        <v>28143633</v>
      </c>
      <c r="D49" s="138">
        <v>9760457</v>
      </c>
      <c r="E49" s="138">
        <v>403840</v>
      </c>
      <c r="F49" s="80">
        <f t="shared" si="0"/>
        <v>38307930</v>
      </c>
      <c r="H49" s="139">
        <f>+[1]Totals!AT89</f>
        <v>0</v>
      </c>
      <c r="I49" s="87">
        <f>+[1]Totals!AZ89</f>
        <v>13790423</v>
      </c>
      <c r="J49" s="87">
        <f>+[1]Totals!BF89</f>
        <v>0</v>
      </c>
      <c r="K49" s="140">
        <f t="shared" si="1"/>
        <v>13790423</v>
      </c>
      <c r="M49" s="139">
        <f>+[1]Totals!BS89</f>
        <v>2718480</v>
      </c>
      <c r="N49" s="87">
        <f>+[1]Totals!BY89</f>
        <v>12259521</v>
      </c>
      <c r="O49" s="87">
        <f>+[1]Totals!CE89</f>
        <v>7540249</v>
      </c>
      <c r="P49" s="140">
        <f t="shared" si="2"/>
        <v>22518250</v>
      </c>
      <c r="R49" s="139">
        <f>+[1]Totals!CQ89</f>
        <v>0</v>
      </c>
      <c r="S49" s="87">
        <f>+[1]Totals!CW89</f>
        <v>0</v>
      </c>
      <c r="T49" s="87">
        <f>+[1]Totals!DC89</f>
        <v>2159162</v>
      </c>
      <c r="U49" s="140">
        <f t="shared" si="3"/>
        <v>2159162</v>
      </c>
      <c r="W49" s="139">
        <f>+[1]Totals!DO89</f>
        <v>0</v>
      </c>
      <c r="X49" s="87">
        <f>+[1]Totals!DU89</f>
        <v>0</v>
      </c>
      <c r="Y49" s="87">
        <f>+[1]Totals!EA89</f>
        <v>16416621</v>
      </c>
      <c r="Z49" s="140">
        <f t="shared" si="4"/>
        <v>16416621</v>
      </c>
      <c r="AB49" s="139">
        <f>+[1]Totals!EM89</f>
        <v>7186</v>
      </c>
      <c r="AC49" s="87">
        <f>+[1]Totals!ES89</f>
        <v>0</v>
      </c>
      <c r="AD49" s="87">
        <f>+[1]Totals!EY89</f>
        <v>9529330</v>
      </c>
      <c r="AE49" s="140">
        <f t="shared" si="5"/>
        <v>9536516</v>
      </c>
    </row>
    <row r="50" spans="1:33" x14ac:dyDescent="0.25">
      <c r="A50" s="2" t="s">
        <v>76</v>
      </c>
      <c r="B50" s="2"/>
      <c r="C50" s="53">
        <v>5649674</v>
      </c>
      <c r="D50" s="138">
        <v>5473462</v>
      </c>
      <c r="E50" s="138">
        <v>0</v>
      </c>
      <c r="F50" s="80">
        <f t="shared" si="0"/>
        <v>11123136</v>
      </c>
      <c r="H50" s="139">
        <f>+[1]Totals!AT90</f>
        <v>21000</v>
      </c>
      <c r="I50" s="87">
        <f>+[1]Totals!AZ90</f>
        <v>1525341</v>
      </c>
      <c r="J50" s="87">
        <f>+[1]Totals!BF90</f>
        <v>0</v>
      </c>
      <c r="K50" s="140">
        <f t="shared" si="1"/>
        <v>1546341</v>
      </c>
      <c r="M50" s="139">
        <f>+[1]Totals!BS90</f>
        <v>37000</v>
      </c>
      <c r="N50" s="87">
        <f>+[1]Totals!BY90</f>
        <v>12228535</v>
      </c>
      <c r="O50" s="87">
        <f>+[1]Totals!CE90</f>
        <v>0</v>
      </c>
      <c r="P50" s="140">
        <f t="shared" si="2"/>
        <v>12265535</v>
      </c>
      <c r="R50" s="139">
        <f>+[1]Totals!CQ90</f>
        <v>400</v>
      </c>
      <c r="S50" s="87">
        <f>+[1]Totals!CW90</f>
        <v>3259715</v>
      </c>
      <c r="T50" s="87">
        <f>+[1]Totals!DC90</f>
        <v>280994</v>
      </c>
      <c r="U50" s="140">
        <f t="shared" si="3"/>
        <v>3541109</v>
      </c>
      <c r="W50" s="139">
        <f>+[1]Totals!DO90</f>
        <v>0</v>
      </c>
      <c r="X50" s="87">
        <f>+[1]Totals!DU90</f>
        <v>483293</v>
      </c>
      <c r="Y50" s="87">
        <f>+[1]Totals!EA90</f>
        <v>2828297</v>
      </c>
      <c r="Z50" s="140">
        <f t="shared" si="4"/>
        <v>3311590</v>
      </c>
      <c r="AB50" s="139">
        <f>+[1]Totals!EM90</f>
        <v>0</v>
      </c>
      <c r="AC50" s="87">
        <f>+[1]Totals!ES90</f>
        <v>0</v>
      </c>
      <c r="AD50" s="87">
        <f>+[1]Totals!EY90</f>
        <v>3688376</v>
      </c>
      <c r="AE50" s="140">
        <f t="shared" si="5"/>
        <v>3688376</v>
      </c>
    </row>
    <row r="51" spans="1:33" x14ac:dyDescent="0.25">
      <c r="A51" s="2" t="s">
        <v>77</v>
      </c>
      <c r="B51" s="2"/>
      <c r="C51" s="53">
        <v>0</v>
      </c>
      <c r="D51" s="138">
        <v>1690986</v>
      </c>
      <c r="E51" s="138">
        <v>0</v>
      </c>
      <c r="F51" s="80">
        <f t="shared" si="0"/>
        <v>1690986</v>
      </c>
      <c r="H51" s="139">
        <f>+[1]Totals!AT91</f>
        <v>0</v>
      </c>
      <c r="I51" s="87">
        <f>+[1]Totals!AZ91</f>
        <v>0</v>
      </c>
      <c r="J51" s="87">
        <f>+[1]Totals!BF91</f>
        <v>0</v>
      </c>
      <c r="K51" s="140">
        <f t="shared" si="1"/>
        <v>0</v>
      </c>
      <c r="M51" s="139">
        <f>+[1]Totals!BS91</f>
        <v>0</v>
      </c>
      <c r="N51" s="87">
        <f>+[1]Totals!BY91</f>
        <v>247660</v>
      </c>
      <c r="O51" s="87">
        <f>+[1]Totals!CE91</f>
        <v>0</v>
      </c>
      <c r="P51" s="140">
        <f t="shared" si="2"/>
        <v>247660</v>
      </c>
      <c r="R51" s="139">
        <f>+[1]Totals!CQ91</f>
        <v>0</v>
      </c>
      <c r="S51" s="87">
        <f>+[1]Totals!CW91</f>
        <v>1679592</v>
      </c>
      <c r="T51" s="87">
        <f>+[1]Totals!DC91</f>
        <v>0</v>
      </c>
      <c r="U51" s="140">
        <f t="shared" si="3"/>
        <v>1679592</v>
      </c>
      <c r="W51" s="139">
        <f>+[1]Totals!DO91</f>
        <v>0</v>
      </c>
      <c r="X51" s="87">
        <f>+[1]Totals!DU91</f>
        <v>0</v>
      </c>
      <c r="Y51" s="87">
        <f>+[1]Totals!EA91</f>
        <v>0</v>
      </c>
      <c r="Z51" s="140">
        <f t="shared" si="4"/>
        <v>0</v>
      </c>
      <c r="AB51" s="139">
        <f>+[1]Totals!EM91</f>
        <v>0</v>
      </c>
      <c r="AC51" s="87">
        <f>+[1]Totals!ES91</f>
        <v>18900</v>
      </c>
      <c r="AD51" s="87">
        <f>+[1]Totals!EY91</f>
        <v>0</v>
      </c>
      <c r="AE51" s="140">
        <f t="shared" si="5"/>
        <v>18900</v>
      </c>
    </row>
    <row r="52" spans="1:33" x14ac:dyDescent="0.25">
      <c r="A52" s="2" t="s">
        <v>78</v>
      </c>
      <c r="B52" s="2"/>
      <c r="C52" s="53">
        <v>6376297</v>
      </c>
      <c r="D52" s="138">
        <v>0</v>
      </c>
      <c r="E52" s="138">
        <v>0</v>
      </c>
      <c r="F52" s="80">
        <f t="shared" si="0"/>
        <v>6376297</v>
      </c>
      <c r="H52" s="139">
        <f>+[1]Totals!AT92</f>
        <v>1846558</v>
      </c>
      <c r="I52" s="87">
        <f>+[1]Totals!AZ92</f>
        <v>0</v>
      </c>
      <c r="J52" s="87">
        <f>+[1]Totals!BF92</f>
        <v>0</v>
      </c>
      <c r="K52" s="140">
        <f t="shared" si="1"/>
        <v>1846558</v>
      </c>
      <c r="M52" s="139">
        <f>+[1]Totals!BS92</f>
        <v>900000</v>
      </c>
      <c r="N52" s="87">
        <f>+[1]Totals!BY92</f>
        <v>0</v>
      </c>
      <c r="O52" s="87">
        <f>+[1]Totals!CE92</f>
        <v>0</v>
      </c>
      <c r="P52" s="140">
        <f t="shared" si="2"/>
        <v>900000</v>
      </c>
      <c r="R52" s="139">
        <f>+[1]Totals!CQ92</f>
        <v>2441175</v>
      </c>
      <c r="S52" s="87">
        <f>+[1]Totals!CW92</f>
        <v>0</v>
      </c>
      <c r="T52" s="87">
        <f>+[1]Totals!DC92</f>
        <v>0</v>
      </c>
      <c r="U52" s="140">
        <f t="shared" si="3"/>
        <v>2441175</v>
      </c>
      <c r="W52" s="139">
        <f>+[1]Totals!DO92</f>
        <v>1081650</v>
      </c>
      <c r="X52" s="87">
        <f>+[1]Totals!DU92</f>
        <v>0</v>
      </c>
      <c r="Y52" s="87">
        <f>+[1]Totals!EA92</f>
        <v>0</v>
      </c>
      <c r="Z52" s="140">
        <f t="shared" si="4"/>
        <v>1081650</v>
      </c>
      <c r="AB52" s="139">
        <f>+[1]Totals!EM92</f>
        <v>0</v>
      </c>
      <c r="AC52" s="87">
        <f>+[1]Totals!ES92</f>
        <v>345463</v>
      </c>
      <c r="AD52" s="87">
        <f>+[1]Totals!EY92</f>
        <v>0</v>
      </c>
      <c r="AE52" s="140">
        <f t="shared" si="5"/>
        <v>345463</v>
      </c>
    </row>
    <row r="53" spans="1:33" s="4" customFormat="1" ht="12.75" x14ac:dyDescent="0.2">
      <c r="A53" s="4" t="s">
        <v>9</v>
      </c>
      <c r="C53" s="118">
        <v>604894015</v>
      </c>
      <c r="D53" s="116">
        <v>160175424</v>
      </c>
      <c r="E53" s="116">
        <v>34976832</v>
      </c>
      <c r="F53" s="119">
        <v>800046271</v>
      </c>
      <c r="H53" s="141">
        <f>SUM(H6:H52)</f>
        <v>106402017</v>
      </c>
      <c r="I53" s="142">
        <f>SUM(I6:I52)</f>
        <v>131685470</v>
      </c>
      <c r="J53" s="142">
        <f>SUM(J6:J52)</f>
        <v>21372034</v>
      </c>
      <c r="K53" s="143">
        <f>SUM(K6:K52)</f>
        <v>259459521</v>
      </c>
      <c r="M53" s="141">
        <f>SUM(M6:M52)</f>
        <v>42955054</v>
      </c>
      <c r="N53" s="142">
        <f>SUM(N6:N52)</f>
        <v>112604454</v>
      </c>
      <c r="O53" s="142">
        <f>SUM(O6:O52)</f>
        <v>39815659</v>
      </c>
      <c r="P53" s="143">
        <f>SUM(P6:P52)</f>
        <v>195375167</v>
      </c>
      <c r="R53" s="141">
        <f>SUM(R6:R52)</f>
        <v>27963799</v>
      </c>
      <c r="S53" s="141">
        <f>SUM(S6:S52)</f>
        <v>54655410</v>
      </c>
      <c r="T53" s="141">
        <f>SUM(T6:T52)</f>
        <v>84906150</v>
      </c>
      <c r="U53" s="144">
        <f t="shared" si="3"/>
        <v>167525359</v>
      </c>
      <c r="W53" s="141">
        <f>SUM(W6:W52)</f>
        <v>27428316</v>
      </c>
      <c r="X53" s="141">
        <f>SUM(X6:X52)</f>
        <v>38614754</v>
      </c>
      <c r="Y53" s="141">
        <f>SUM(Y6:Y52)</f>
        <v>184488091</v>
      </c>
      <c r="Z53" s="144">
        <f t="shared" si="4"/>
        <v>250531161</v>
      </c>
      <c r="AB53" s="141">
        <f>SUM(AB6:AB52)</f>
        <v>1096672</v>
      </c>
      <c r="AC53" s="141">
        <f>SUM(AC6:AC52)</f>
        <v>14900436</v>
      </c>
      <c r="AD53" s="141">
        <f>SUM(AD6:AD52)</f>
        <v>36986038</v>
      </c>
      <c r="AE53" s="144">
        <f t="shared" si="5"/>
        <v>52983146</v>
      </c>
      <c r="AF53" s="145"/>
      <c r="AG53" s="145"/>
    </row>
    <row r="54" spans="1:33" s="4" customFormat="1" ht="12.75" x14ac:dyDescent="0.2">
      <c r="A54" s="4" t="s">
        <v>85</v>
      </c>
      <c r="C54" s="146">
        <f>+C53/F53</f>
        <v>0.75607378838717187</v>
      </c>
      <c r="D54" s="146">
        <f>+D53/F53</f>
        <v>0.20020770023687792</v>
      </c>
      <c r="E54" s="146">
        <f>+E53/F53</f>
        <v>4.3718511375950155E-2</v>
      </c>
      <c r="F54" s="146">
        <f>SUM(C54:E54)</f>
        <v>1</v>
      </c>
      <c r="H54" s="146">
        <f>+H53/$K53</f>
        <v>0.41009100991903857</v>
      </c>
      <c r="I54" s="146">
        <f>+I53/$K53</f>
        <v>0.50753762857675211</v>
      </c>
      <c r="J54" s="146">
        <f>+J53/$K53</f>
        <v>8.2371361504209359E-2</v>
      </c>
      <c r="K54" s="146">
        <f>SUM(H54:J54)</f>
        <v>1</v>
      </c>
      <c r="M54" s="146">
        <f>+M53/P53</f>
        <v>0.21985933350475395</v>
      </c>
      <c r="N54" s="146">
        <f>+N53/P53</f>
        <v>0.57634987971628959</v>
      </c>
      <c r="O54" s="146">
        <f>+O53/P53</f>
        <v>0.2037907867789564</v>
      </c>
      <c r="P54" s="146">
        <f>SUM(M54:O54)</f>
        <v>1</v>
      </c>
      <c r="R54" s="146">
        <f>+R53/U53</f>
        <v>0.1669227821204072</v>
      </c>
      <c r="S54" s="146">
        <f>+S53/U53</f>
        <v>0.32625156171132275</v>
      </c>
      <c r="T54" s="146">
        <f>+T53/U53</f>
        <v>0.50682565616827002</v>
      </c>
      <c r="U54" s="146">
        <f>SUM(R54:T54)</f>
        <v>1</v>
      </c>
      <c r="W54" s="146">
        <f>+W53/Z53</f>
        <v>0.1094806565798815</v>
      </c>
      <c r="X54" s="146">
        <f>+X53/Z53</f>
        <v>0.15413154134546961</v>
      </c>
      <c r="Y54" s="146">
        <f>+Y53/Z53</f>
        <v>0.73638780207464893</v>
      </c>
      <c r="Z54" s="146">
        <f>SUM(W54:Y54)</f>
        <v>1</v>
      </c>
      <c r="AB54" s="146">
        <f>+AB53/AE53</f>
        <v>2.0698506653417673E-2</v>
      </c>
      <c r="AC54" s="146">
        <f>+AC53/AE53</f>
        <v>0.28122973294186798</v>
      </c>
      <c r="AD54" s="146">
        <f>+AD53/AE53</f>
        <v>0.69807176040471441</v>
      </c>
      <c r="AE54" s="146">
        <f>SUM(AB54:AD54)</f>
        <v>1</v>
      </c>
    </row>
    <row r="55" spans="1:33" s="4" customFormat="1" ht="12.75" x14ac:dyDescent="0.2">
      <c r="C55" s="64"/>
      <c r="D55" s="64"/>
      <c r="E55" s="64"/>
      <c r="F55" s="64"/>
      <c r="H55" s="5"/>
      <c r="I55" s="5"/>
      <c r="J55" s="5"/>
      <c r="K55" s="5"/>
      <c r="M55" s="5"/>
      <c r="N55" s="5"/>
      <c r="O55" s="5"/>
      <c r="P55" s="5"/>
      <c r="R55" s="5"/>
      <c r="S55" s="5"/>
      <c r="T55" s="5"/>
      <c r="U55" s="5"/>
      <c r="W55" s="5"/>
      <c r="X55" s="5"/>
      <c r="Y55" s="5"/>
      <c r="Z55" s="5"/>
      <c r="AB55" s="5"/>
      <c r="AC55" s="5"/>
      <c r="AD55" s="5"/>
      <c r="AE55" s="5"/>
    </row>
  </sheetData>
  <mergeCells count="7">
    <mergeCell ref="AB2:AE2"/>
    <mergeCell ref="A1:F1"/>
    <mergeCell ref="C2:F2"/>
    <mergeCell ref="H2:K2"/>
    <mergeCell ref="M2:P2"/>
    <mergeCell ref="R2:U2"/>
    <mergeCell ref="W2:Z2"/>
  </mergeCells>
  <pageMargins left="0.7" right="0.7" top="0.75" bottom="0.75" header="0.3" footer="0.3"/>
  <pageSetup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48232-3090-4155-BFEE-62A3C8324A96}">
  <sheetPr>
    <pageSetUpPr fitToPage="1"/>
  </sheetPr>
  <dimension ref="A1:O56"/>
  <sheetViews>
    <sheetView workbookViewId="0">
      <selection activeCell="A9" sqref="A9"/>
    </sheetView>
  </sheetViews>
  <sheetFormatPr defaultColWidth="13.5703125" defaultRowHeight="15" x14ac:dyDescent="0.25"/>
  <cols>
    <col min="1" max="1" width="23.42578125" customWidth="1"/>
    <col min="2" max="2" width="16" style="87" customWidth="1"/>
    <col min="6" max="6" width="11.7109375" style="1" customWidth="1"/>
    <col min="7" max="7" width="12.42578125" customWidth="1"/>
    <col min="8" max="8" width="12" customWidth="1"/>
    <col min="9" max="9" width="11.85546875" customWidth="1"/>
    <col min="10" max="10" width="12.5703125" style="1" customWidth="1"/>
    <col min="11" max="11" width="11.7109375" style="1" customWidth="1"/>
    <col min="12" max="12" width="12.42578125" customWidth="1"/>
    <col min="13" max="13" width="12" customWidth="1"/>
    <col min="14" max="14" width="11.85546875" customWidth="1"/>
    <col min="15" max="15" width="12.5703125" style="1" customWidth="1"/>
  </cols>
  <sheetData>
    <row r="1" spans="1:15" s="17" customFormat="1" ht="18" x14ac:dyDescent="0.25">
      <c r="A1" s="17" t="s">
        <v>86</v>
      </c>
      <c r="B1" s="147"/>
      <c r="J1" s="18"/>
      <c r="O1" s="18"/>
    </row>
    <row r="2" spans="1:15" s="4" customFormat="1" x14ac:dyDescent="0.2">
      <c r="A2" s="148" t="s">
        <v>5</v>
      </c>
      <c r="B2" s="244" t="s">
        <v>26</v>
      </c>
      <c r="C2" s="246">
        <v>2022</v>
      </c>
      <c r="D2" s="246">
        <v>2023</v>
      </c>
      <c r="E2" s="246">
        <v>2024</v>
      </c>
      <c r="F2" s="243">
        <v>2025</v>
      </c>
      <c r="G2" s="243"/>
      <c r="H2" s="243"/>
      <c r="I2" s="243"/>
      <c r="J2" s="243"/>
      <c r="K2" s="243">
        <v>2026</v>
      </c>
      <c r="L2" s="243"/>
      <c r="M2" s="243"/>
      <c r="N2" s="243"/>
      <c r="O2" s="243"/>
    </row>
    <row r="3" spans="1:15" s="4" customFormat="1" ht="15.75" x14ac:dyDescent="0.25">
      <c r="A3" s="65" t="s">
        <v>27</v>
      </c>
      <c r="B3" s="245"/>
      <c r="C3" s="247"/>
      <c r="D3" s="247"/>
      <c r="E3" s="247"/>
      <c r="F3" s="96" t="s">
        <v>28</v>
      </c>
      <c r="G3" s="96" t="s">
        <v>29</v>
      </c>
      <c r="H3" s="96" t="s">
        <v>30</v>
      </c>
      <c r="I3" s="96" t="s">
        <v>31</v>
      </c>
      <c r="J3" s="149" t="s">
        <v>9</v>
      </c>
      <c r="K3" s="96" t="s">
        <v>28</v>
      </c>
      <c r="L3" s="96" t="s">
        <v>29</v>
      </c>
      <c r="M3" s="96" t="s">
        <v>30</v>
      </c>
      <c r="N3" s="96" t="s">
        <v>31</v>
      </c>
      <c r="O3" s="149" t="s">
        <v>9</v>
      </c>
    </row>
    <row r="4" spans="1:15" x14ac:dyDescent="0.25">
      <c r="A4" s="2" t="s">
        <v>32</v>
      </c>
      <c r="B4" s="150">
        <v>42645161</v>
      </c>
      <c r="C4" s="151">
        <f>+'[1]SSA by Qrt'!G5</f>
        <v>4316530</v>
      </c>
      <c r="D4" s="151">
        <f>+'[1]SSA by Qrt'!M5</f>
        <v>744150</v>
      </c>
      <c r="E4" s="151">
        <v>1872938</v>
      </c>
      <c r="F4" s="102">
        <f>+'[1]SSA by Qrt'!S5</f>
        <v>883650</v>
      </c>
      <c r="G4" s="100">
        <f>+'[1]SSA by Qrt'!T5</f>
        <v>2650993</v>
      </c>
      <c r="H4" s="100">
        <f>+'[1]SSA by Qrt'!U5</f>
        <v>1017515</v>
      </c>
      <c r="I4" s="100">
        <f>+'[1]SSA by Qrt'!V5</f>
        <v>1578879</v>
      </c>
      <c r="J4" s="103">
        <f t="shared" ref="J4:J55" si="0">SUM(F4:I4)</f>
        <v>6131037</v>
      </c>
      <c r="K4" s="102">
        <f>+'[1]SSA by Qrt'!X5</f>
        <v>932858</v>
      </c>
      <c r="L4" s="100">
        <f>+'[1]SSA by Qrt'!Y5</f>
        <v>0</v>
      </c>
      <c r="M4" s="100">
        <f>+'[1]SSA by Qrt'!Z5</f>
        <v>0</v>
      </c>
      <c r="N4" s="100">
        <f>+'[1]SSA by Qrt'!AA5</f>
        <v>0</v>
      </c>
      <c r="O4" s="103">
        <f t="shared" ref="O4:O12" si="1">SUM(K4:N4)</f>
        <v>932858</v>
      </c>
    </row>
    <row r="5" spans="1:15" x14ac:dyDescent="0.25">
      <c r="A5" t="s">
        <v>37</v>
      </c>
      <c r="B5" s="152">
        <v>14490534</v>
      </c>
      <c r="C5" s="152">
        <f>+'[1]SSA by Qrt'!G10</f>
        <v>1952850</v>
      </c>
      <c r="D5" s="152">
        <f>+'[1]SSA by Qrt'!M10</f>
        <v>1635000</v>
      </c>
      <c r="E5" s="152">
        <v>181850</v>
      </c>
      <c r="F5" s="109">
        <f>+'[1]SSA by Qrt'!S10</f>
        <v>3240000</v>
      </c>
      <c r="G5" s="107">
        <f>+'[1]SSA by Qrt'!T10</f>
        <v>1613550</v>
      </c>
      <c r="H5" s="107">
        <f>+'[1]SSA by Qrt'!U10</f>
        <v>0</v>
      </c>
      <c r="I5" s="107">
        <f>+'[1]SSA by Qrt'!V10</f>
        <v>0</v>
      </c>
      <c r="J5" s="110">
        <f t="shared" si="0"/>
        <v>4853550</v>
      </c>
      <c r="K5" s="109">
        <f>+'[1]SSA by Qrt'!X10</f>
        <v>0</v>
      </c>
      <c r="L5" s="107">
        <f>+'[1]SSA by Qrt'!Y10</f>
        <v>0</v>
      </c>
      <c r="M5" s="107">
        <f>+'[1]SSA by Qrt'!Z10</f>
        <v>0</v>
      </c>
      <c r="N5" s="107">
        <f>+'[1]SSA by Qrt'!AA10</f>
        <v>0</v>
      </c>
      <c r="O5" s="110">
        <f t="shared" si="1"/>
        <v>0</v>
      </c>
    </row>
    <row r="6" spans="1:15" x14ac:dyDescent="0.25">
      <c r="A6" s="153" t="s">
        <v>38</v>
      </c>
      <c r="B6" s="154">
        <v>44510772</v>
      </c>
      <c r="C6" s="152">
        <f>+'[1]SSA by Qrt'!G11</f>
        <v>12239050</v>
      </c>
      <c r="D6" s="152">
        <f>+'[1]SSA by Qrt'!M11</f>
        <v>829000</v>
      </c>
      <c r="E6" s="152">
        <v>137489</v>
      </c>
      <c r="F6" s="109">
        <f>+'[1]SSA by Qrt'!S11</f>
        <v>10108989</v>
      </c>
      <c r="G6" s="107">
        <f>+'[1]SSA by Qrt'!T11</f>
        <v>893200</v>
      </c>
      <c r="H6" s="107">
        <f>+'[1]SSA by Qrt'!U11</f>
        <v>34500</v>
      </c>
      <c r="I6" s="107">
        <f>+'[1]SSA by Qrt'!V11</f>
        <v>0</v>
      </c>
      <c r="J6" s="110">
        <f t="shared" si="0"/>
        <v>11036689</v>
      </c>
      <c r="K6" s="109">
        <f>+'[1]SSA by Qrt'!X11</f>
        <v>2846350</v>
      </c>
      <c r="L6" s="107">
        <f>+'[1]SSA by Qrt'!Y11</f>
        <v>0</v>
      </c>
      <c r="M6" s="107">
        <f>+'[1]SSA by Qrt'!Z11</f>
        <v>0</v>
      </c>
      <c r="N6" s="107">
        <f>+'[1]SSA by Qrt'!AA11</f>
        <v>0</v>
      </c>
      <c r="O6" s="110">
        <f t="shared" si="1"/>
        <v>2846350</v>
      </c>
    </row>
    <row r="7" spans="1:15" x14ac:dyDescent="0.25">
      <c r="A7" s="153" t="s">
        <v>40</v>
      </c>
      <c r="B7" s="154">
        <v>33838053</v>
      </c>
      <c r="C7" s="152">
        <f>+'[1]SSA by Qrt'!G13</f>
        <v>11557000</v>
      </c>
      <c r="D7" s="152">
        <f>+'[1]SSA by Qrt'!M13</f>
        <v>1521950</v>
      </c>
      <c r="E7" s="152">
        <v>1225560</v>
      </c>
      <c r="F7" s="109">
        <f>+'[1]SSA by Qrt'!S13</f>
        <v>752902</v>
      </c>
      <c r="G7" s="107">
        <f>+'[1]SSA by Qrt'!T13</f>
        <v>3228500</v>
      </c>
      <c r="H7" s="107">
        <f>+'[1]SSA by Qrt'!U13</f>
        <v>6288638</v>
      </c>
      <c r="I7" s="107">
        <f>+'[1]SSA by Qrt'!V13</f>
        <v>0</v>
      </c>
      <c r="J7" s="110">
        <f t="shared" si="0"/>
        <v>10270040</v>
      </c>
      <c r="K7" s="109">
        <f>+'[1]SSA by Qrt'!X13</f>
        <v>834306</v>
      </c>
      <c r="L7" s="107">
        <f>+'[1]SSA by Qrt'!Y13</f>
        <v>0</v>
      </c>
      <c r="M7" s="107">
        <f>+'[1]SSA by Qrt'!Z13</f>
        <v>0</v>
      </c>
      <c r="N7" s="107">
        <f>+'[1]SSA by Qrt'!AA13</f>
        <v>0</v>
      </c>
      <c r="O7" s="110">
        <f t="shared" si="1"/>
        <v>834306</v>
      </c>
    </row>
    <row r="8" spans="1:15" x14ac:dyDescent="0.25">
      <c r="A8" s="153" t="s">
        <v>42</v>
      </c>
      <c r="B8" s="154">
        <v>8090458</v>
      </c>
      <c r="C8" s="152">
        <f>+'[1]SSA by Qrt'!G15</f>
        <v>4447196</v>
      </c>
      <c r="D8" s="152">
        <f>+'[1]SSA by Qrt'!M15</f>
        <v>0</v>
      </c>
      <c r="E8" s="152">
        <v>1553361</v>
      </c>
      <c r="F8" s="109">
        <f>+'[1]SSA by Qrt'!S15</f>
        <v>2238035</v>
      </c>
      <c r="G8" s="107">
        <f>+'[1]SSA by Qrt'!T15</f>
        <v>0</v>
      </c>
      <c r="H8" s="107">
        <f>+'[1]SSA by Qrt'!U15</f>
        <v>77033</v>
      </c>
      <c r="I8" s="107">
        <f>+'[1]SSA by Qrt'!V15</f>
        <v>0</v>
      </c>
      <c r="J8" s="110">
        <f t="shared" si="0"/>
        <v>2315068</v>
      </c>
      <c r="K8" s="109">
        <f>+'[1]SSA by Qrt'!X15</f>
        <v>0</v>
      </c>
      <c r="L8" s="107">
        <f>+'[1]SSA by Qrt'!Y15</f>
        <v>0</v>
      </c>
      <c r="M8" s="107">
        <f>+'[1]SSA by Qrt'!Z15</f>
        <v>0</v>
      </c>
      <c r="N8" s="107">
        <f>+'[1]SSA by Qrt'!AA15</f>
        <v>0</v>
      </c>
      <c r="O8" s="110">
        <f t="shared" si="1"/>
        <v>0</v>
      </c>
    </row>
    <row r="9" spans="1:15" x14ac:dyDescent="0.25">
      <c r="A9" t="s">
        <v>45</v>
      </c>
      <c r="B9" s="152">
        <v>262480848</v>
      </c>
      <c r="C9" s="152">
        <f>+'[1]SSA by Qrt'!G18</f>
        <v>33591318</v>
      </c>
      <c r="D9" s="152">
        <f>+'[1]SSA by Qrt'!M18</f>
        <v>20322011</v>
      </c>
      <c r="E9" s="152">
        <v>23395671</v>
      </c>
      <c r="F9" s="109">
        <f>+'[1]SSA by Qrt'!S18</f>
        <v>9461294</v>
      </c>
      <c r="G9" s="107">
        <f>+'[1]SSA by Qrt'!T18</f>
        <v>4752231</v>
      </c>
      <c r="H9" s="107">
        <f>+'[1]SSA by Qrt'!U18</f>
        <v>9114800</v>
      </c>
      <c r="I9" s="107">
        <f>+'[1]SSA by Qrt'!V18</f>
        <v>333700</v>
      </c>
      <c r="J9" s="110">
        <f t="shared" si="0"/>
        <v>23662025</v>
      </c>
      <c r="K9" s="109">
        <f>+'[1]SSA by Qrt'!X18</f>
        <v>9527583</v>
      </c>
      <c r="L9" s="107">
        <f>+'[1]SSA by Qrt'!Y18</f>
        <v>0</v>
      </c>
      <c r="M9" s="107">
        <f>+'[1]SSA by Qrt'!Z18</f>
        <v>0</v>
      </c>
      <c r="N9" s="107">
        <f>+'[1]SSA by Qrt'!AA18</f>
        <v>0</v>
      </c>
      <c r="O9" s="110">
        <f t="shared" si="1"/>
        <v>9527583</v>
      </c>
    </row>
    <row r="10" spans="1:15" x14ac:dyDescent="0.25">
      <c r="A10" t="s">
        <v>87</v>
      </c>
      <c r="B10" s="152">
        <v>1165480</v>
      </c>
      <c r="C10" s="152">
        <f>+'[1]SSA by Qrt'!G19</f>
        <v>80000</v>
      </c>
      <c r="D10" s="152">
        <f>+'[1]SSA by Qrt'!M19</f>
        <v>80000</v>
      </c>
      <c r="E10" s="152">
        <v>50000</v>
      </c>
      <c r="F10" s="109">
        <f>+'[1]SSA by Qrt'!S19</f>
        <v>0</v>
      </c>
      <c r="G10" s="107">
        <f>+'[1]SSA by Qrt'!T19</f>
        <v>100000</v>
      </c>
      <c r="H10" s="107">
        <f>+'[1]SSA by Qrt'!U19</f>
        <v>0</v>
      </c>
      <c r="I10" s="107">
        <f>+'[1]SSA by Qrt'!V19</f>
        <v>0</v>
      </c>
      <c r="J10" s="110">
        <f t="shared" si="0"/>
        <v>100000</v>
      </c>
      <c r="K10" s="109">
        <f>+'[1]SSA by Qrt'!X19</f>
        <v>0</v>
      </c>
      <c r="L10" s="107">
        <f>+'[1]SSA by Qrt'!Y19</f>
        <v>0</v>
      </c>
      <c r="M10" s="107">
        <f>+'[1]SSA by Qrt'!Z19</f>
        <v>0</v>
      </c>
      <c r="N10" s="107">
        <f>+'[1]SSA by Qrt'!AA19</f>
        <v>0</v>
      </c>
      <c r="O10" s="110">
        <f t="shared" si="1"/>
        <v>0</v>
      </c>
    </row>
    <row r="11" spans="1:15" x14ac:dyDescent="0.25">
      <c r="A11" s="153" t="s">
        <v>49</v>
      </c>
      <c r="B11" s="154">
        <v>862093</v>
      </c>
      <c r="C11" s="152">
        <f>+'[1]SSA by Qrt'!G22</f>
        <v>40000</v>
      </c>
      <c r="D11" s="152">
        <f>+'[1]SSA by Qrt'!M22</f>
        <v>0</v>
      </c>
      <c r="E11" s="152">
        <v>85000</v>
      </c>
      <c r="F11" s="109">
        <f>+'[1]SSA by Qrt'!S22</f>
        <v>10000</v>
      </c>
      <c r="G11" s="107">
        <f>+'[1]SSA by Qrt'!T22</f>
        <v>0</v>
      </c>
      <c r="H11" s="107">
        <f>+'[1]SSA by Qrt'!U22</f>
        <v>0</v>
      </c>
      <c r="I11" s="107">
        <f>+'[1]SSA by Qrt'!V22</f>
        <v>0</v>
      </c>
      <c r="J11" s="110">
        <f t="shared" si="0"/>
        <v>10000</v>
      </c>
      <c r="K11" s="109">
        <f>+'[1]SSA by Qrt'!X22</f>
        <v>0</v>
      </c>
      <c r="L11" s="107">
        <f>+'[1]SSA by Qrt'!Y22</f>
        <v>0</v>
      </c>
      <c r="M11" s="107">
        <f>+'[1]SSA by Qrt'!Z22</f>
        <v>0</v>
      </c>
      <c r="N11" s="107">
        <f>+'[1]SSA by Qrt'!AA22</f>
        <v>0</v>
      </c>
      <c r="O11" s="110">
        <f t="shared" si="1"/>
        <v>0</v>
      </c>
    </row>
    <row r="12" spans="1:15" x14ac:dyDescent="0.25">
      <c r="A12" t="s">
        <v>69</v>
      </c>
      <c r="B12" s="152">
        <v>777745</v>
      </c>
      <c r="C12" s="152">
        <f>+'[1]SSA by Qrt'!G42</f>
        <v>0</v>
      </c>
      <c r="D12" s="152">
        <f>+'[1]SSA by Qrt'!M42</f>
        <v>12850</v>
      </c>
      <c r="E12" s="152">
        <v>155950</v>
      </c>
      <c r="F12" s="109">
        <f>+'[1]SSA by Qrt'!S42</f>
        <v>0</v>
      </c>
      <c r="G12" s="107">
        <f>+'[1]SSA by Qrt'!T42</f>
        <v>12100</v>
      </c>
      <c r="H12" s="107">
        <f>+'[1]SSA by Qrt'!U42</f>
        <v>0</v>
      </c>
      <c r="I12" s="107">
        <f>+'[1]SSA by Qrt'!V42</f>
        <v>0</v>
      </c>
      <c r="J12" s="110">
        <f t="shared" si="0"/>
        <v>12100</v>
      </c>
      <c r="K12" s="109">
        <f>+'[1]SSA by Qrt'!X42</f>
        <v>0</v>
      </c>
      <c r="L12" s="107">
        <f>+'[1]SSA by Qrt'!Y42</f>
        <v>0</v>
      </c>
      <c r="M12" s="107">
        <f>+'[1]SSA by Qrt'!Z42</f>
        <v>0</v>
      </c>
      <c r="N12" s="107">
        <f>+'[1]SSA by Qrt'!AA42</f>
        <v>0</v>
      </c>
      <c r="O12" s="110">
        <f t="shared" si="1"/>
        <v>0</v>
      </c>
    </row>
    <row r="13" spans="1:15" s="4" customFormat="1" ht="12.75" x14ac:dyDescent="0.2">
      <c r="A13" s="155" t="s">
        <v>88</v>
      </c>
      <c r="B13" s="156">
        <v>408861144</v>
      </c>
      <c r="C13" s="157">
        <f>SUM(C4:C12)</f>
        <v>68223944</v>
      </c>
      <c r="D13" s="157">
        <f>SUM(D4:D12)</f>
        <v>25144961</v>
      </c>
      <c r="E13" s="157">
        <v>28657819</v>
      </c>
      <c r="F13" s="135">
        <f>SUM(F4:F12)</f>
        <v>26694870</v>
      </c>
      <c r="G13" s="136">
        <f>SUM(G4:G12)</f>
        <v>13250574</v>
      </c>
      <c r="H13" s="136">
        <f>SUM(H4:H12)</f>
        <v>16532486</v>
      </c>
      <c r="I13" s="136">
        <f>SUM(I4:I12)</f>
        <v>1912579</v>
      </c>
      <c r="J13" s="137">
        <f>SUM(F13:I13)</f>
        <v>58390509</v>
      </c>
      <c r="K13" s="135">
        <f>SUM(K4:K12)</f>
        <v>14141097</v>
      </c>
      <c r="L13" s="136">
        <f>SUM(L4:L12)</f>
        <v>0</v>
      </c>
      <c r="M13" s="136">
        <f>SUM(M4:M12)</f>
        <v>0</v>
      </c>
      <c r="N13" s="136">
        <f>SUM(N4:N12)</f>
        <v>0</v>
      </c>
      <c r="O13" s="137">
        <f>SUM(K13:N13)</f>
        <v>14141097</v>
      </c>
    </row>
    <row r="14" spans="1:15" x14ac:dyDescent="0.25">
      <c r="A14" s="2" t="s">
        <v>36</v>
      </c>
      <c r="B14" s="158">
        <v>42522682</v>
      </c>
      <c r="C14" s="152">
        <f>+'[1]SSA by Qrt'!G9</f>
        <v>1679308</v>
      </c>
      <c r="D14" s="152">
        <f>+'[1]SSA by Qrt'!M9</f>
        <v>2325524</v>
      </c>
      <c r="E14" s="152">
        <v>790855</v>
      </c>
      <c r="F14" s="109">
        <f>+'[1]SSA by Qrt'!S9</f>
        <v>7216737</v>
      </c>
      <c r="G14" s="107">
        <f>+'[1]SSA by Qrt'!T9</f>
        <v>800000</v>
      </c>
      <c r="H14" s="107">
        <f>+'[1]SSA by Qrt'!U9</f>
        <v>259385</v>
      </c>
      <c r="I14" s="107">
        <f>+'[1]SSA by Qrt'!V9</f>
        <v>730294</v>
      </c>
      <c r="J14" s="110">
        <f t="shared" si="0"/>
        <v>9006416</v>
      </c>
      <c r="K14" s="109">
        <f>+'[1]SSA by Qrt'!X9</f>
        <v>382110</v>
      </c>
      <c r="L14" s="107">
        <f>+'[1]SSA by Qrt'!Y9</f>
        <v>0</v>
      </c>
      <c r="M14" s="107">
        <f>+'[1]SSA by Qrt'!Z9</f>
        <v>0</v>
      </c>
      <c r="N14" s="107">
        <f>+'[1]SSA by Qrt'!AA9</f>
        <v>0</v>
      </c>
      <c r="O14" s="110">
        <f t="shared" ref="O14:O55" si="2">SUM(K14:N14)</f>
        <v>382110</v>
      </c>
    </row>
    <row r="15" spans="1:15" x14ac:dyDescent="0.25">
      <c r="A15" s="2" t="s">
        <v>41</v>
      </c>
      <c r="B15" s="158">
        <v>1864593</v>
      </c>
      <c r="C15" s="152">
        <f>+'[1]SSA by Qrt'!G14</f>
        <v>0</v>
      </c>
      <c r="D15" s="152">
        <f>+'[1]SSA by Qrt'!M14</f>
        <v>121400</v>
      </c>
      <c r="E15" s="152">
        <v>108000</v>
      </c>
      <c r="F15" s="109">
        <f>+'[1]SSA by Qrt'!S14</f>
        <v>0</v>
      </c>
      <c r="G15" s="107">
        <f>+'[1]SSA by Qrt'!T14</f>
        <v>0</v>
      </c>
      <c r="H15" s="107">
        <f>+'[1]SSA by Qrt'!U14</f>
        <v>0</v>
      </c>
      <c r="I15" s="107">
        <f>+'[1]SSA by Qrt'!V14</f>
        <v>0</v>
      </c>
      <c r="J15" s="110">
        <f t="shared" si="0"/>
        <v>0</v>
      </c>
      <c r="K15" s="109">
        <f>+'[1]SSA by Qrt'!X14</f>
        <v>0</v>
      </c>
      <c r="L15" s="107">
        <f>+'[1]SSA by Qrt'!Y14</f>
        <v>0</v>
      </c>
      <c r="M15" s="107">
        <f>+'[1]SSA by Qrt'!Z14</f>
        <v>0</v>
      </c>
      <c r="N15" s="107">
        <f>+'[1]SSA by Qrt'!AA14</f>
        <v>0</v>
      </c>
      <c r="O15" s="110">
        <f t="shared" si="2"/>
        <v>0</v>
      </c>
    </row>
    <row r="16" spans="1:15" x14ac:dyDescent="0.25">
      <c r="A16" s="2" t="s">
        <v>44</v>
      </c>
      <c r="B16" s="158">
        <v>1326202</v>
      </c>
      <c r="C16" s="152">
        <f>+'[1]SSA by Qrt'!G17</f>
        <v>230883</v>
      </c>
      <c r="D16" s="152">
        <f>+'[1]SSA by Qrt'!M17</f>
        <v>60500</v>
      </c>
      <c r="E16" s="152">
        <v>406421</v>
      </c>
      <c r="F16" s="109">
        <f>+'[1]SSA by Qrt'!S17</f>
        <v>0</v>
      </c>
      <c r="G16" s="107">
        <f>+'[1]SSA by Qrt'!T17</f>
        <v>0</v>
      </c>
      <c r="H16" s="107">
        <f>+'[1]SSA by Qrt'!U17</f>
        <v>40216</v>
      </c>
      <c r="I16" s="107">
        <f>+'[1]SSA by Qrt'!V17</f>
        <v>0</v>
      </c>
      <c r="J16" s="110">
        <f t="shared" si="0"/>
        <v>40216</v>
      </c>
      <c r="K16" s="109">
        <f>+'[1]SSA by Qrt'!X17</f>
        <v>0</v>
      </c>
      <c r="L16" s="107">
        <f>+'[1]SSA by Qrt'!Y17</f>
        <v>0</v>
      </c>
      <c r="M16" s="107">
        <f>+'[1]SSA by Qrt'!Z17</f>
        <v>0</v>
      </c>
      <c r="N16" s="107">
        <f>+'[1]SSA by Qrt'!AA17</f>
        <v>0</v>
      </c>
      <c r="O16" s="110">
        <f t="shared" si="2"/>
        <v>0</v>
      </c>
    </row>
    <row r="17" spans="1:15" x14ac:dyDescent="0.25">
      <c r="A17" s="2" t="s">
        <v>47</v>
      </c>
      <c r="B17" s="158">
        <v>8209205</v>
      </c>
      <c r="C17" s="152">
        <f>+'[1]SSA by Qrt'!G20</f>
        <v>113081</v>
      </c>
      <c r="D17" s="152">
        <f>+'[1]SSA by Qrt'!M20</f>
        <v>1518801</v>
      </c>
      <c r="E17" s="152">
        <v>117200</v>
      </c>
      <c r="F17" s="109">
        <f>+'[1]SSA by Qrt'!S20</f>
        <v>120276</v>
      </c>
      <c r="G17" s="107">
        <f>+'[1]SSA by Qrt'!T20</f>
        <v>0</v>
      </c>
      <c r="H17" s="107">
        <f>+'[1]SSA by Qrt'!U20</f>
        <v>0</v>
      </c>
      <c r="I17" s="107">
        <f>+'[1]SSA by Qrt'!V20</f>
        <v>0</v>
      </c>
      <c r="J17" s="110">
        <f t="shared" si="0"/>
        <v>120276</v>
      </c>
      <c r="K17" s="109">
        <f>+'[1]SSA by Qrt'!X20</f>
        <v>0</v>
      </c>
      <c r="L17" s="107">
        <f>+'[1]SSA by Qrt'!Y20</f>
        <v>0</v>
      </c>
      <c r="M17" s="107">
        <f>+'[1]SSA by Qrt'!Z20</f>
        <v>0</v>
      </c>
      <c r="N17" s="107">
        <f>+'[1]SSA by Qrt'!AA20</f>
        <v>0</v>
      </c>
      <c r="O17" s="110">
        <f t="shared" si="2"/>
        <v>0</v>
      </c>
    </row>
    <row r="18" spans="1:15" x14ac:dyDescent="0.25">
      <c r="A18" s="2" t="s">
        <v>48</v>
      </c>
      <c r="B18" s="158">
        <v>136018617</v>
      </c>
      <c r="C18" s="152">
        <f>+'[1]SSA by Qrt'!G21</f>
        <v>21401476</v>
      </c>
      <c r="D18" s="152">
        <f>+'[1]SSA by Qrt'!M21</f>
        <v>1526747</v>
      </c>
      <c r="E18" s="152">
        <v>3604476</v>
      </c>
      <c r="F18" s="109">
        <f>+'[1]SSA by Qrt'!S21</f>
        <v>818350</v>
      </c>
      <c r="G18" s="107">
        <f>+'[1]SSA by Qrt'!T21</f>
        <v>3936445</v>
      </c>
      <c r="H18" s="107">
        <f>+'[1]SSA by Qrt'!U21</f>
        <v>4031413</v>
      </c>
      <c r="I18" s="107">
        <f>+'[1]SSA by Qrt'!V21</f>
        <v>4581297</v>
      </c>
      <c r="J18" s="110">
        <f t="shared" si="0"/>
        <v>13367505</v>
      </c>
      <c r="K18" s="109">
        <f>+'[1]SSA by Qrt'!X21</f>
        <v>1830000</v>
      </c>
      <c r="L18" s="107">
        <f>+'[1]SSA by Qrt'!Y21</f>
        <v>0</v>
      </c>
      <c r="M18" s="107">
        <f>+'[1]SSA by Qrt'!Z21</f>
        <v>0</v>
      </c>
      <c r="N18" s="107">
        <f>+'[1]SSA by Qrt'!AA21</f>
        <v>0</v>
      </c>
      <c r="O18" s="110">
        <f t="shared" si="2"/>
        <v>1830000</v>
      </c>
    </row>
    <row r="19" spans="1:15" x14ac:dyDescent="0.25">
      <c r="A19" s="2" t="s">
        <v>54</v>
      </c>
      <c r="B19" s="158">
        <v>108312682</v>
      </c>
      <c r="C19" s="152">
        <f>+'[1]SSA by Qrt'!G27</f>
        <v>3441603</v>
      </c>
      <c r="D19" s="152">
        <f>+'[1]SSA by Qrt'!M27</f>
        <v>11864743</v>
      </c>
      <c r="E19" s="152">
        <v>7419549</v>
      </c>
      <c r="F19" s="109">
        <f>+'[1]SSA by Qrt'!S27</f>
        <v>408000</v>
      </c>
      <c r="G19" s="107">
        <f>+'[1]SSA by Qrt'!T27</f>
        <v>212750</v>
      </c>
      <c r="H19" s="107">
        <f>+'[1]SSA by Qrt'!U27</f>
        <v>141750</v>
      </c>
      <c r="I19" s="107">
        <f>+'[1]SSA by Qrt'!V27</f>
        <v>2012650</v>
      </c>
      <c r="J19" s="110">
        <f t="shared" si="0"/>
        <v>2775150</v>
      </c>
      <c r="K19" s="109">
        <f>+'[1]SSA by Qrt'!X27</f>
        <v>71700</v>
      </c>
      <c r="L19" s="107">
        <f>+'[1]SSA by Qrt'!Y27</f>
        <v>0</v>
      </c>
      <c r="M19" s="107">
        <f>+'[1]SSA by Qrt'!Z27</f>
        <v>0</v>
      </c>
      <c r="N19" s="107">
        <f>+'[1]SSA by Qrt'!AA27</f>
        <v>0</v>
      </c>
      <c r="O19" s="110">
        <f t="shared" si="2"/>
        <v>71700</v>
      </c>
    </row>
    <row r="20" spans="1:15" x14ac:dyDescent="0.25">
      <c r="A20" s="2" t="s">
        <v>64</v>
      </c>
      <c r="B20" s="158">
        <v>36328180</v>
      </c>
      <c r="C20" s="152">
        <f>+'[1]SSA by Qrt'!G37</f>
        <v>4808475</v>
      </c>
      <c r="D20" s="152">
        <f>+'[1]SSA by Qrt'!M37</f>
        <v>1721700</v>
      </c>
      <c r="E20" s="152">
        <v>0</v>
      </c>
      <c r="F20" s="109">
        <f>+'[1]SSA by Qrt'!S37</f>
        <v>0</v>
      </c>
      <c r="G20" s="107">
        <f>+'[1]SSA by Qrt'!T37</f>
        <v>0</v>
      </c>
      <c r="H20" s="107">
        <f>+'[1]SSA by Qrt'!U37</f>
        <v>408620</v>
      </c>
      <c r="I20" s="107">
        <f>+'[1]SSA by Qrt'!V37</f>
        <v>2258000</v>
      </c>
      <c r="J20" s="110">
        <f t="shared" si="0"/>
        <v>2666620</v>
      </c>
      <c r="K20" s="109">
        <f>+'[1]SSA by Qrt'!X37</f>
        <v>678000</v>
      </c>
      <c r="L20" s="107">
        <f>+'[1]SSA by Qrt'!Y37</f>
        <v>0</v>
      </c>
      <c r="M20" s="107">
        <f>+'[1]SSA by Qrt'!Z37</f>
        <v>0</v>
      </c>
      <c r="N20" s="107">
        <f>+'[1]SSA by Qrt'!AA37</f>
        <v>0</v>
      </c>
      <c r="O20" s="110">
        <f t="shared" si="2"/>
        <v>678000</v>
      </c>
    </row>
    <row r="21" spans="1:15" x14ac:dyDescent="0.25">
      <c r="A21" s="2" t="s">
        <v>67</v>
      </c>
      <c r="B21" s="158">
        <v>11648592</v>
      </c>
      <c r="C21" s="152">
        <f>+'[1]SSA by Qrt'!G40</f>
        <v>319451</v>
      </c>
      <c r="D21" s="152">
        <f>+'[1]SSA by Qrt'!M40</f>
        <v>1022119</v>
      </c>
      <c r="E21" s="152">
        <v>3517442</v>
      </c>
      <c r="F21" s="109">
        <f>+'[1]SSA by Qrt'!S40</f>
        <v>0</v>
      </c>
      <c r="G21" s="107">
        <f>+'[1]SSA by Qrt'!T40</f>
        <v>46650</v>
      </c>
      <c r="H21" s="107">
        <f>+'[1]SSA by Qrt'!U40</f>
        <v>0</v>
      </c>
      <c r="I21" s="107">
        <f>+'[1]SSA by Qrt'!V40</f>
        <v>10850</v>
      </c>
      <c r="J21" s="110">
        <f t="shared" si="0"/>
        <v>57500</v>
      </c>
      <c r="K21" s="109">
        <f>+'[1]SSA by Qrt'!X40</f>
        <v>0</v>
      </c>
      <c r="L21" s="107">
        <f>+'[1]SSA by Qrt'!Y40</f>
        <v>0</v>
      </c>
      <c r="M21" s="107">
        <f>+'[1]SSA by Qrt'!Z40</f>
        <v>0</v>
      </c>
      <c r="N21" s="107">
        <f>+'[1]SSA by Qrt'!AA40</f>
        <v>0</v>
      </c>
      <c r="O21" s="110">
        <f t="shared" si="2"/>
        <v>0</v>
      </c>
    </row>
    <row r="22" spans="1:15" x14ac:dyDescent="0.25">
      <c r="A22" s="2" t="s">
        <v>70</v>
      </c>
      <c r="B22" s="158">
        <v>57547601</v>
      </c>
      <c r="C22" s="152">
        <f>+'[1]SSA by Qrt'!G43</f>
        <v>18898859</v>
      </c>
      <c r="D22" s="152">
        <f>+'[1]SSA by Qrt'!M43</f>
        <v>323750</v>
      </c>
      <c r="E22" s="152">
        <v>1796960</v>
      </c>
      <c r="F22" s="109">
        <f>+'[1]SSA by Qrt'!S43</f>
        <v>7578170</v>
      </c>
      <c r="G22" s="107">
        <f>+'[1]SSA by Qrt'!T43</f>
        <v>7434816</v>
      </c>
      <c r="H22" s="107">
        <f>+'[1]SSA by Qrt'!U43</f>
        <v>17750</v>
      </c>
      <c r="I22" s="107">
        <f>+'[1]SSA by Qrt'!V43</f>
        <v>96850</v>
      </c>
      <c r="J22" s="110">
        <f t="shared" si="0"/>
        <v>15127586</v>
      </c>
      <c r="K22" s="109">
        <f>+'[1]SSA by Qrt'!X43</f>
        <v>0</v>
      </c>
      <c r="L22" s="107">
        <f>+'[1]SSA by Qrt'!Y43</f>
        <v>0</v>
      </c>
      <c r="M22" s="107">
        <f>+'[1]SSA by Qrt'!Z43</f>
        <v>0</v>
      </c>
      <c r="N22" s="107">
        <f>+'[1]SSA by Qrt'!AA43</f>
        <v>0</v>
      </c>
      <c r="O22" s="110">
        <f t="shared" si="2"/>
        <v>0</v>
      </c>
    </row>
    <row r="23" spans="1:15" x14ac:dyDescent="0.25">
      <c r="A23" t="s">
        <v>71</v>
      </c>
      <c r="B23" s="152">
        <v>37368596</v>
      </c>
      <c r="C23" s="152">
        <f>+'[1]SSA by Qrt'!G44</f>
        <v>5868750</v>
      </c>
      <c r="D23" s="152">
        <f>+'[1]SSA by Qrt'!M44</f>
        <v>223750</v>
      </c>
      <c r="E23" s="152">
        <v>145550</v>
      </c>
      <c r="F23" s="109">
        <f>+'[1]SSA by Qrt'!S44</f>
        <v>98350</v>
      </c>
      <c r="G23" s="107">
        <f>+'[1]SSA by Qrt'!T44</f>
        <v>0</v>
      </c>
      <c r="H23" s="107">
        <f>+'[1]SSA by Qrt'!U44</f>
        <v>4330600</v>
      </c>
      <c r="I23" s="107">
        <f>+'[1]SSA by Qrt'!V44</f>
        <v>4512250</v>
      </c>
      <c r="J23" s="110">
        <f t="shared" si="0"/>
        <v>8941200</v>
      </c>
      <c r="K23" s="109">
        <f>+'[1]SSA by Qrt'!X44</f>
        <v>41500</v>
      </c>
      <c r="L23" s="107">
        <f>+'[1]SSA by Qrt'!Y44</f>
        <v>0</v>
      </c>
      <c r="M23" s="107">
        <f>+'[1]SSA by Qrt'!Z44</f>
        <v>0</v>
      </c>
      <c r="N23" s="107">
        <f>+'[1]SSA by Qrt'!AA44</f>
        <v>0</v>
      </c>
      <c r="O23" s="110">
        <f t="shared" si="2"/>
        <v>41500</v>
      </c>
    </row>
    <row r="24" spans="1:15" x14ac:dyDescent="0.25">
      <c r="A24" t="s">
        <v>73</v>
      </c>
      <c r="B24" s="152">
        <v>106975414</v>
      </c>
      <c r="C24" s="152">
        <f>+'[1]SSA by Qrt'!G46</f>
        <v>10746773</v>
      </c>
      <c r="D24" s="152">
        <f>+'[1]SSA by Qrt'!M46</f>
        <v>18773066</v>
      </c>
      <c r="E24" s="152">
        <v>8272784</v>
      </c>
      <c r="F24" s="109">
        <f>+'[1]SSA by Qrt'!S46</f>
        <v>2559982</v>
      </c>
      <c r="G24" s="107">
        <f>+'[1]SSA by Qrt'!T46</f>
        <v>5688110</v>
      </c>
      <c r="H24" s="107">
        <f>+'[1]SSA by Qrt'!U46</f>
        <v>2917943</v>
      </c>
      <c r="I24" s="107">
        <f>+'[1]SSA by Qrt'!V46</f>
        <v>2548699</v>
      </c>
      <c r="J24" s="110">
        <f t="shared" si="0"/>
        <v>13714734</v>
      </c>
      <c r="K24" s="109">
        <f>+'[1]SSA by Qrt'!X46</f>
        <v>4219471</v>
      </c>
      <c r="L24" s="107">
        <f>+'[1]SSA by Qrt'!Y46</f>
        <v>0</v>
      </c>
      <c r="M24" s="107">
        <f>+'[1]SSA by Qrt'!Z46</f>
        <v>0</v>
      </c>
      <c r="N24" s="107">
        <f>+'[1]SSA by Qrt'!AA46</f>
        <v>0</v>
      </c>
      <c r="O24" s="110">
        <f t="shared" si="2"/>
        <v>4219471</v>
      </c>
    </row>
    <row r="25" spans="1:15" x14ac:dyDescent="0.25">
      <c r="A25" s="153" t="s">
        <v>75</v>
      </c>
      <c r="B25" s="154">
        <v>114210047</v>
      </c>
      <c r="C25" s="152">
        <f>+'[1]SSA by Qrt'!G48</f>
        <v>13790423</v>
      </c>
      <c r="D25" s="152">
        <f>+'[1]SSA by Qrt'!M48</f>
        <v>22518250</v>
      </c>
      <c r="E25" s="152">
        <v>2159162</v>
      </c>
      <c r="F25" s="109">
        <f>+'[1]SSA by Qrt'!S48</f>
        <v>2243670</v>
      </c>
      <c r="G25" s="107">
        <f>+'[1]SSA by Qrt'!T48</f>
        <v>0</v>
      </c>
      <c r="H25" s="107">
        <f>+'[1]SSA by Qrt'!U48</f>
        <v>6463351</v>
      </c>
      <c r="I25" s="107">
        <f>+'[1]SSA by Qrt'!V48</f>
        <v>7709600</v>
      </c>
      <c r="J25" s="110">
        <f t="shared" si="0"/>
        <v>16416621</v>
      </c>
      <c r="K25" s="109">
        <f>+'[1]SSA by Qrt'!X48</f>
        <v>9536516</v>
      </c>
      <c r="L25" s="107">
        <f>+'[1]SSA by Qrt'!Y48</f>
        <v>0</v>
      </c>
      <c r="M25" s="107">
        <f>+'[1]SSA by Qrt'!Z48</f>
        <v>0</v>
      </c>
      <c r="N25" s="107">
        <f>+'[1]SSA by Qrt'!AA48</f>
        <v>0</v>
      </c>
      <c r="O25" s="110">
        <f t="shared" si="2"/>
        <v>9536516</v>
      </c>
    </row>
    <row r="26" spans="1:15" s="4" customFormat="1" ht="12.75" x14ac:dyDescent="0.2">
      <c r="A26" s="155" t="s">
        <v>89</v>
      </c>
      <c r="B26" s="156">
        <v>662332411</v>
      </c>
      <c r="C26" s="157">
        <f>SUM(C14:C25)</f>
        <v>81299082</v>
      </c>
      <c r="D26" s="157">
        <f>SUM(D14:D25)</f>
        <v>62000350</v>
      </c>
      <c r="E26" s="157">
        <v>28338399</v>
      </c>
      <c r="F26" s="135">
        <f>SUM(F14:F25)</f>
        <v>21043535</v>
      </c>
      <c r="G26" s="136">
        <f>SUM(G14:G25)</f>
        <v>18118771</v>
      </c>
      <c r="H26" s="136">
        <f>SUM(H14:H25)</f>
        <v>18611028</v>
      </c>
      <c r="I26" s="136">
        <f>SUM(I14:I25)</f>
        <v>24460490</v>
      </c>
      <c r="J26" s="137">
        <f t="shared" si="0"/>
        <v>82233824</v>
      </c>
      <c r="K26" s="135">
        <f>SUM(K14:K25)</f>
        <v>16759297</v>
      </c>
      <c r="L26" s="136">
        <f>SUM(L14:L25)</f>
        <v>0</v>
      </c>
      <c r="M26" s="136">
        <f>SUM(M14:M25)</f>
        <v>0</v>
      </c>
      <c r="N26" s="136">
        <f>SUM(N14:N25)</f>
        <v>0</v>
      </c>
      <c r="O26" s="137">
        <f t="shared" si="2"/>
        <v>16759297</v>
      </c>
    </row>
    <row r="27" spans="1:15" x14ac:dyDescent="0.25">
      <c r="A27" s="2" t="s">
        <v>34</v>
      </c>
      <c r="B27" s="158">
        <v>533076</v>
      </c>
      <c r="C27" s="152">
        <f>+'[1]SSA by Qrt'!G7</f>
        <v>0</v>
      </c>
      <c r="D27" s="152">
        <f>+'[1]SSA by Qrt'!M7</f>
        <v>210000</v>
      </c>
      <c r="E27" s="152">
        <v>0</v>
      </c>
      <c r="F27" s="109">
        <f>+'[1]SSA by Qrt'!S7</f>
        <v>0</v>
      </c>
      <c r="G27" s="107">
        <f>+'[1]SSA by Qrt'!T7</f>
        <v>0</v>
      </c>
      <c r="H27" s="107">
        <f>+'[1]SSA by Qrt'!U7</f>
        <v>0</v>
      </c>
      <c r="I27" s="107">
        <f>+'[1]SSA by Qrt'!V7</f>
        <v>0</v>
      </c>
      <c r="J27" s="110">
        <f t="shared" si="0"/>
        <v>0</v>
      </c>
      <c r="K27" s="109">
        <f>+'[1]SSA by Qrt'!X7</f>
        <v>0</v>
      </c>
      <c r="L27" s="107">
        <f>+'[1]SSA by Qrt'!Y7</f>
        <v>0</v>
      </c>
      <c r="M27" s="107">
        <f>+'[1]SSA by Qrt'!Z7</f>
        <v>0</v>
      </c>
      <c r="N27" s="107">
        <f>+'[1]SSA by Qrt'!AA7</f>
        <v>0</v>
      </c>
      <c r="O27" s="110">
        <f t="shared" si="2"/>
        <v>0</v>
      </c>
    </row>
    <row r="28" spans="1:15" x14ac:dyDescent="0.25">
      <c r="A28" s="2" t="s">
        <v>56</v>
      </c>
      <c r="B28" s="158">
        <v>76672027</v>
      </c>
      <c r="C28" s="152">
        <f>+'[1]SSA by Qrt'!G29</f>
        <v>5848300</v>
      </c>
      <c r="D28" s="152">
        <f>+'[1]SSA by Qrt'!M29</f>
        <v>966300</v>
      </c>
      <c r="E28" s="152">
        <v>14885070</v>
      </c>
      <c r="F28" s="109">
        <f>+'[1]SSA by Qrt'!S29</f>
        <v>286500</v>
      </c>
      <c r="G28" s="107">
        <f>+'[1]SSA by Qrt'!T29</f>
        <v>2241068</v>
      </c>
      <c r="H28" s="107">
        <f>+'[1]SSA by Qrt'!U29</f>
        <v>0</v>
      </c>
      <c r="I28" s="107">
        <f>+'[1]SSA by Qrt'!V29</f>
        <v>0</v>
      </c>
      <c r="J28" s="110">
        <f t="shared" si="0"/>
        <v>2527568</v>
      </c>
      <c r="K28" s="109">
        <f>+'[1]SSA by Qrt'!X29</f>
        <v>434450</v>
      </c>
      <c r="L28" s="107">
        <f>+'[1]SSA by Qrt'!Y29</f>
        <v>0</v>
      </c>
      <c r="M28" s="107">
        <f>+'[1]SSA by Qrt'!Z29</f>
        <v>0</v>
      </c>
      <c r="N28" s="107">
        <f>+'[1]SSA by Qrt'!AA29</f>
        <v>0</v>
      </c>
      <c r="O28" s="110">
        <f t="shared" si="2"/>
        <v>434450</v>
      </c>
    </row>
    <row r="29" spans="1:15" x14ac:dyDescent="0.25">
      <c r="A29" s="2" t="s">
        <v>57</v>
      </c>
      <c r="B29" s="158">
        <v>51430502</v>
      </c>
      <c r="C29" s="152">
        <f>+'[1]SSA by Qrt'!G30</f>
        <v>2854765</v>
      </c>
      <c r="D29" s="152">
        <f>+'[1]SSA by Qrt'!M30</f>
        <v>2100248</v>
      </c>
      <c r="E29" s="152">
        <v>13051607</v>
      </c>
      <c r="F29" s="109">
        <f>+'[1]SSA by Qrt'!S30</f>
        <v>0</v>
      </c>
      <c r="G29" s="107">
        <f>+'[1]SSA by Qrt'!T30</f>
        <v>0</v>
      </c>
      <c r="H29" s="107">
        <f>+'[1]SSA by Qrt'!U30</f>
        <v>1008809</v>
      </c>
      <c r="I29" s="107">
        <f>+'[1]SSA by Qrt'!V30</f>
        <v>0</v>
      </c>
      <c r="J29" s="110">
        <f t="shared" si="0"/>
        <v>1008809</v>
      </c>
      <c r="K29" s="109">
        <f>+'[1]SSA by Qrt'!X30</f>
        <v>700000</v>
      </c>
      <c r="L29" s="107">
        <f>+'[1]SSA by Qrt'!Y30</f>
        <v>0</v>
      </c>
      <c r="M29" s="107">
        <f>+'[1]SSA by Qrt'!Z30</f>
        <v>0</v>
      </c>
      <c r="N29" s="107">
        <f>+'[1]SSA by Qrt'!AA30</f>
        <v>0</v>
      </c>
      <c r="O29" s="110">
        <f t="shared" si="2"/>
        <v>700000</v>
      </c>
    </row>
    <row r="30" spans="1:15" x14ac:dyDescent="0.25">
      <c r="A30" s="2" t="s">
        <v>60</v>
      </c>
      <c r="B30" s="158">
        <v>79644350</v>
      </c>
      <c r="C30" s="152">
        <f>+'[1]SSA by Qrt'!G33</f>
        <v>8066750</v>
      </c>
      <c r="D30" s="152">
        <f>+'[1]SSA by Qrt'!M33</f>
        <v>9117580</v>
      </c>
      <c r="E30" s="152">
        <v>3559800</v>
      </c>
      <c r="F30" s="109">
        <f>+'[1]SSA by Qrt'!S33</f>
        <v>0</v>
      </c>
      <c r="G30" s="107">
        <f>+'[1]SSA by Qrt'!T33</f>
        <v>617200</v>
      </c>
      <c r="H30" s="107">
        <f>+'[1]SSA by Qrt'!U33</f>
        <v>15146650</v>
      </c>
      <c r="I30" s="107">
        <f>+'[1]SSA by Qrt'!V33</f>
        <v>2384500</v>
      </c>
      <c r="J30" s="110">
        <f t="shared" si="0"/>
        <v>18148350</v>
      </c>
      <c r="K30" s="109">
        <f>+'[1]SSA by Qrt'!X33</f>
        <v>905850</v>
      </c>
      <c r="L30" s="107">
        <f>+'[1]SSA by Qrt'!Y33</f>
        <v>0</v>
      </c>
      <c r="M30" s="107">
        <f>+'[1]SSA by Qrt'!Z33</f>
        <v>0</v>
      </c>
      <c r="N30" s="107">
        <f>+'[1]SSA by Qrt'!AA33</f>
        <v>0</v>
      </c>
      <c r="O30" s="110">
        <f t="shared" si="2"/>
        <v>905850</v>
      </c>
    </row>
    <row r="31" spans="1:15" x14ac:dyDescent="0.25">
      <c r="A31" s="2" t="s">
        <v>61</v>
      </c>
      <c r="B31" s="158">
        <v>1800692</v>
      </c>
      <c r="C31" s="152">
        <f>+'[1]SSA by Qrt'!G34</f>
        <v>0</v>
      </c>
      <c r="D31" s="152">
        <f>+'[1]SSA by Qrt'!M34</f>
        <v>160255</v>
      </c>
      <c r="E31" s="152">
        <v>0</v>
      </c>
      <c r="F31" s="109">
        <f>+'[1]SSA by Qrt'!S34</f>
        <v>0</v>
      </c>
      <c r="G31" s="107">
        <f>+'[1]SSA by Qrt'!T34</f>
        <v>125100</v>
      </c>
      <c r="H31" s="107">
        <f>+'[1]SSA by Qrt'!U34</f>
        <v>0</v>
      </c>
      <c r="I31" s="107">
        <f>+'[1]SSA by Qrt'!V34</f>
        <v>12500</v>
      </c>
      <c r="J31" s="110">
        <f t="shared" si="0"/>
        <v>137600</v>
      </c>
      <c r="K31" s="109">
        <f>+'[1]SSA by Qrt'!X34</f>
        <v>0</v>
      </c>
      <c r="L31" s="107">
        <f>+'[1]SSA by Qrt'!Y34</f>
        <v>0</v>
      </c>
      <c r="M31" s="107">
        <f>+'[1]SSA by Qrt'!Z34</f>
        <v>0</v>
      </c>
      <c r="N31" s="107">
        <f>+'[1]SSA by Qrt'!AA34</f>
        <v>0</v>
      </c>
      <c r="O31" s="110">
        <f t="shared" si="2"/>
        <v>0</v>
      </c>
    </row>
    <row r="32" spans="1:15" x14ac:dyDescent="0.25">
      <c r="A32" s="2" t="s">
        <v>68</v>
      </c>
      <c r="B32" s="158">
        <v>340952</v>
      </c>
      <c r="C32" s="152">
        <f>+'[1]SSA by Qrt'!G41</f>
        <v>0</v>
      </c>
      <c r="D32" s="152">
        <f>+'[1]SSA by Qrt'!M41</f>
        <v>0</v>
      </c>
      <c r="E32" s="152">
        <v>0</v>
      </c>
      <c r="F32" s="109">
        <f>+'[1]SSA by Qrt'!S41</f>
        <v>0</v>
      </c>
      <c r="G32" s="107">
        <f>+'[1]SSA by Qrt'!T41</f>
        <v>0</v>
      </c>
      <c r="H32" s="107">
        <f>+'[1]SSA by Qrt'!U41</f>
        <v>0</v>
      </c>
      <c r="I32" s="107">
        <f>+'[1]SSA by Qrt'!V41</f>
        <v>0</v>
      </c>
      <c r="J32" s="110">
        <f t="shared" si="0"/>
        <v>0</v>
      </c>
      <c r="K32" s="109">
        <f>+'[1]SSA by Qrt'!X41</f>
        <v>0</v>
      </c>
      <c r="L32" s="107">
        <f>+'[1]SSA by Qrt'!Y41</f>
        <v>0</v>
      </c>
      <c r="M32" s="107">
        <f>+'[1]SSA by Qrt'!Z41</f>
        <v>0</v>
      </c>
      <c r="N32" s="107">
        <f>+'[1]SSA by Qrt'!AA41</f>
        <v>0</v>
      </c>
      <c r="O32" s="110">
        <f t="shared" si="2"/>
        <v>0</v>
      </c>
    </row>
    <row r="33" spans="1:15" x14ac:dyDescent="0.25">
      <c r="A33" s="2" t="s">
        <v>72</v>
      </c>
      <c r="B33" s="158">
        <v>223450</v>
      </c>
      <c r="C33" s="152">
        <f>+'[1]SSA by Qrt'!G45</f>
        <v>10000</v>
      </c>
      <c r="D33" s="152">
        <f>+'[1]SSA by Qrt'!M45</f>
        <v>0</v>
      </c>
      <c r="E33" s="152">
        <v>0</v>
      </c>
      <c r="F33" s="109">
        <f>+'[1]SSA by Qrt'!S45</f>
        <v>0</v>
      </c>
      <c r="G33" s="107">
        <f>+'[1]SSA by Qrt'!T45</f>
        <v>0</v>
      </c>
      <c r="H33" s="107">
        <f>+'[1]SSA by Qrt'!U45</f>
        <v>20000</v>
      </c>
      <c r="I33" s="107">
        <f>+'[1]SSA by Qrt'!V45</f>
        <v>0</v>
      </c>
      <c r="J33" s="110">
        <f t="shared" si="0"/>
        <v>20000</v>
      </c>
      <c r="K33" s="109">
        <f>+'[1]SSA by Qrt'!X45</f>
        <v>0</v>
      </c>
      <c r="L33" s="107">
        <f>+'[1]SSA by Qrt'!Y45</f>
        <v>0</v>
      </c>
      <c r="M33" s="107">
        <f>+'[1]SSA by Qrt'!Z45</f>
        <v>0</v>
      </c>
      <c r="N33" s="107">
        <f>+'[1]SSA by Qrt'!AA45</f>
        <v>0</v>
      </c>
      <c r="O33" s="110">
        <f t="shared" si="2"/>
        <v>0</v>
      </c>
    </row>
    <row r="34" spans="1:15" x14ac:dyDescent="0.25">
      <c r="A34" s="2" t="s">
        <v>76</v>
      </c>
      <c r="B34" s="158">
        <v>50690533</v>
      </c>
      <c r="C34" s="152">
        <f>+'[1]SSA by Qrt'!G49</f>
        <v>1546341</v>
      </c>
      <c r="D34" s="152">
        <f>+'[1]SSA by Qrt'!M49</f>
        <v>12265535</v>
      </c>
      <c r="E34" s="152">
        <v>3541109</v>
      </c>
      <c r="F34" s="109">
        <f>+'[1]SSA by Qrt'!S49</f>
        <v>481984</v>
      </c>
      <c r="G34" s="107">
        <f>+'[1]SSA by Qrt'!T49</f>
        <v>282303</v>
      </c>
      <c r="H34" s="107">
        <f>+'[1]SSA by Qrt'!U49</f>
        <v>8050</v>
      </c>
      <c r="I34" s="107">
        <f>+'[1]SSA by Qrt'!V49</f>
        <v>2539253</v>
      </c>
      <c r="J34" s="110">
        <f t="shared" si="0"/>
        <v>3311590</v>
      </c>
      <c r="K34" s="109">
        <f>+'[1]SSA by Qrt'!X49</f>
        <v>3688376</v>
      </c>
      <c r="L34" s="107">
        <f>+'[1]SSA by Qrt'!Y49</f>
        <v>0</v>
      </c>
      <c r="M34" s="107">
        <f>+'[1]SSA by Qrt'!Z49</f>
        <v>0</v>
      </c>
      <c r="N34" s="107">
        <f>+'[1]SSA by Qrt'!AA49</f>
        <v>0</v>
      </c>
      <c r="O34" s="110">
        <f t="shared" si="2"/>
        <v>3688376</v>
      </c>
    </row>
    <row r="35" spans="1:15" x14ac:dyDescent="0.25">
      <c r="A35" s="2" t="s">
        <v>77</v>
      </c>
      <c r="B35" s="158">
        <v>2766471</v>
      </c>
      <c r="C35" s="152">
        <f>+'[1]SSA by Qrt'!G50</f>
        <v>0</v>
      </c>
      <c r="D35" s="152">
        <f>+'[1]SSA by Qrt'!M50</f>
        <v>247660</v>
      </c>
      <c r="E35" s="152">
        <v>1679592</v>
      </c>
      <c r="F35" s="109">
        <f>+'[1]SSA by Qrt'!S50</f>
        <v>0</v>
      </c>
      <c r="G35" s="107">
        <f>+'[1]SSA by Qrt'!T50</f>
        <v>0</v>
      </c>
      <c r="H35" s="107">
        <f>+'[1]SSA by Qrt'!U50</f>
        <v>0</v>
      </c>
      <c r="I35" s="107">
        <f>+'[1]SSA by Qrt'!V50</f>
        <v>0</v>
      </c>
      <c r="J35" s="110">
        <f t="shared" si="0"/>
        <v>0</v>
      </c>
      <c r="K35" s="109">
        <f>+'[1]SSA by Qrt'!X50</f>
        <v>18900</v>
      </c>
      <c r="L35" s="107">
        <f>+'[1]SSA by Qrt'!Y50</f>
        <v>0</v>
      </c>
      <c r="M35" s="107">
        <f>+'[1]SSA by Qrt'!Z50</f>
        <v>0</v>
      </c>
      <c r="N35" s="107">
        <f>+'[1]SSA by Qrt'!AA50</f>
        <v>0</v>
      </c>
      <c r="O35" s="110">
        <f t="shared" si="2"/>
        <v>18900</v>
      </c>
    </row>
    <row r="36" spans="1:15" x14ac:dyDescent="0.25">
      <c r="A36" s="2" t="s">
        <v>78</v>
      </c>
      <c r="B36" s="158">
        <v>15802821</v>
      </c>
      <c r="C36" s="152">
        <f>+'[1]SSA by Qrt'!G51</f>
        <v>1846558</v>
      </c>
      <c r="D36" s="152">
        <f>+'[1]SSA by Qrt'!M51</f>
        <v>900000</v>
      </c>
      <c r="E36" s="152">
        <v>2441175</v>
      </c>
      <c r="F36" s="109">
        <f>+'[1]SSA by Qrt'!S51</f>
        <v>0</v>
      </c>
      <c r="G36" s="107">
        <f>+'[1]SSA by Qrt'!T51</f>
        <v>240000</v>
      </c>
      <c r="H36" s="107">
        <f>+'[1]SSA by Qrt'!U51</f>
        <v>660000</v>
      </c>
      <c r="I36" s="107">
        <f>+'[1]SSA by Qrt'!V51</f>
        <v>181650</v>
      </c>
      <c r="J36" s="110">
        <f t="shared" si="0"/>
        <v>1081650</v>
      </c>
      <c r="K36" s="109">
        <f>+'[1]SSA by Qrt'!X51</f>
        <v>345463</v>
      </c>
      <c r="L36" s="107">
        <f>+'[1]SSA by Qrt'!Y51</f>
        <v>0</v>
      </c>
      <c r="M36" s="107">
        <f>+'[1]SSA by Qrt'!Z51</f>
        <v>0</v>
      </c>
      <c r="N36" s="107">
        <f>+'[1]SSA by Qrt'!AA51</f>
        <v>0</v>
      </c>
      <c r="O36" s="110">
        <f t="shared" si="2"/>
        <v>345463</v>
      </c>
    </row>
    <row r="37" spans="1:15" s="4" customFormat="1" ht="12.75" x14ac:dyDescent="0.2">
      <c r="A37" s="155" t="s">
        <v>90</v>
      </c>
      <c r="B37" s="156">
        <v>279904874</v>
      </c>
      <c r="C37" s="157">
        <f>SUM(C27:C36)</f>
        <v>20172714</v>
      </c>
      <c r="D37" s="157">
        <f>SUM(D27:D36)</f>
        <v>25967578</v>
      </c>
      <c r="E37" s="157">
        <v>39158353</v>
      </c>
      <c r="F37" s="135">
        <f>SUM(F27:F36)</f>
        <v>768484</v>
      </c>
      <c r="G37" s="136">
        <f>SUM(G27:G36)</f>
        <v>3505671</v>
      </c>
      <c r="H37" s="136">
        <f>SUM(H27:H36)</f>
        <v>16843509</v>
      </c>
      <c r="I37" s="136">
        <f>SUM(I27:I36)</f>
        <v>5117903</v>
      </c>
      <c r="J37" s="137">
        <f t="shared" si="0"/>
        <v>26235567</v>
      </c>
      <c r="K37" s="135">
        <f>SUM(K27:K36)</f>
        <v>6093039</v>
      </c>
      <c r="L37" s="136">
        <f>SUM(L27:L36)</f>
        <v>0</v>
      </c>
      <c r="M37" s="136">
        <f>SUM(M27:M36)</f>
        <v>0</v>
      </c>
      <c r="N37" s="136">
        <f>SUM(N27:N36)</f>
        <v>0</v>
      </c>
      <c r="O37" s="137">
        <f t="shared" si="2"/>
        <v>6093039</v>
      </c>
    </row>
    <row r="38" spans="1:15" x14ac:dyDescent="0.25">
      <c r="A38" s="2" t="s">
        <v>33</v>
      </c>
      <c r="B38" s="158">
        <v>36480712</v>
      </c>
      <c r="C38" s="152">
        <f>+'[1]SSA by Qrt'!G6</f>
        <v>8505774</v>
      </c>
      <c r="D38" s="152">
        <f>+'[1]SSA by Qrt'!M6</f>
        <v>1953500</v>
      </c>
      <c r="E38" s="152">
        <v>27223</v>
      </c>
      <c r="F38" s="109">
        <f>+'[1]SSA by Qrt'!S6</f>
        <v>0</v>
      </c>
      <c r="G38" s="107">
        <f>+'[1]SSA by Qrt'!T6</f>
        <v>28178</v>
      </c>
      <c r="H38" s="107">
        <f>+'[1]SSA by Qrt'!U6</f>
        <v>655050</v>
      </c>
      <c r="I38" s="107">
        <f>+'[1]SSA by Qrt'!V6</f>
        <v>6759052</v>
      </c>
      <c r="J38" s="110">
        <f t="shared" si="0"/>
        <v>7442280</v>
      </c>
      <c r="K38" s="109">
        <f>+'[1]SSA by Qrt'!X6</f>
        <v>700000</v>
      </c>
      <c r="L38" s="107">
        <f>+'[1]SSA by Qrt'!Y6</f>
        <v>0</v>
      </c>
      <c r="M38" s="107">
        <f>+'[1]SSA by Qrt'!Z6</f>
        <v>0</v>
      </c>
      <c r="N38" s="107">
        <f>+'[1]SSA by Qrt'!AA6</f>
        <v>0</v>
      </c>
      <c r="O38" s="110">
        <f t="shared" si="2"/>
        <v>700000</v>
      </c>
    </row>
    <row r="39" spans="1:15" x14ac:dyDescent="0.25">
      <c r="A39" s="2" t="s">
        <v>35</v>
      </c>
      <c r="B39" s="158">
        <v>62318927</v>
      </c>
      <c r="C39" s="152">
        <f>+'[1]SSA by Qrt'!G8</f>
        <v>7113929</v>
      </c>
      <c r="D39" s="152">
        <f>+'[1]SSA by Qrt'!M8</f>
        <v>579400</v>
      </c>
      <c r="E39" s="152">
        <v>12457730</v>
      </c>
      <c r="F39" s="109">
        <f>+'[1]SSA by Qrt'!S8</f>
        <v>5804900</v>
      </c>
      <c r="G39" s="107">
        <f>+'[1]SSA by Qrt'!T8</f>
        <v>1330704</v>
      </c>
      <c r="H39" s="107">
        <f>+'[1]SSA by Qrt'!U8</f>
        <v>793778</v>
      </c>
      <c r="I39" s="107">
        <f>+'[1]SSA by Qrt'!V8</f>
        <v>1446227</v>
      </c>
      <c r="J39" s="110">
        <f t="shared" si="0"/>
        <v>9375609</v>
      </c>
      <c r="K39" s="109">
        <f>+'[1]SSA by Qrt'!X8</f>
        <v>879488</v>
      </c>
      <c r="L39" s="107">
        <f>+'[1]SSA by Qrt'!Y8</f>
        <v>0</v>
      </c>
      <c r="M39" s="107">
        <f>+'[1]SSA by Qrt'!Z8</f>
        <v>0</v>
      </c>
      <c r="N39" s="107">
        <f>+'[1]SSA by Qrt'!AA8</f>
        <v>0</v>
      </c>
      <c r="O39" s="110">
        <f t="shared" si="2"/>
        <v>879488</v>
      </c>
    </row>
    <row r="40" spans="1:15" x14ac:dyDescent="0.25">
      <c r="A40" s="2" t="s">
        <v>39</v>
      </c>
      <c r="B40" s="158">
        <v>5000</v>
      </c>
      <c r="C40" s="152">
        <f>+'[1]SSA by Qrt'!G12</f>
        <v>10000</v>
      </c>
      <c r="D40" s="152">
        <f>+'[1]SSA by Qrt'!M12</f>
        <v>0</v>
      </c>
      <c r="E40" s="152">
        <v>6569</v>
      </c>
      <c r="F40" s="109">
        <f>+'[1]SSA by Qrt'!S12</f>
        <v>0</v>
      </c>
      <c r="G40" s="107">
        <f>+'[1]SSA by Qrt'!T12</f>
        <v>0</v>
      </c>
      <c r="H40" s="107">
        <f>+'[1]SSA by Qrt'!U12</f>
        <v>0</v>
      </c>
      <c r="I40" s="107">
        <f>+'[1]SSA by Qrt'!V12</f>
        <v>0</v>
      </c>
      <c r="J40" s="110">
        <f t="shared" si="0"/>
        <v>0</v>
      </c>
      <c r="K40" s="109">
        <f>+'[1]SSA by Qrt'!X12</f>
        <v>0</v>
      </c>
      <c r="L40" s="107">
        <f>+'[1]SSA by Qrt'!Y12</f>
        <v>0</v>
      </c>
      <c r="M40" s="107">
        <f>+'[1]SSA by Qrt'!Z12</f>
        <v>0</v>
      </c>
      <c r="N40" s="107">
        <f>+'[1]SSA by Qrt'!AA12</f>
        <v>0</v>
      </c>
      <c r="O40" s="110">
        <f t="shared" si="2"/>
        <v>0</v>
      </c>
    </row>
    <row r="41" spans="1:15" x14ac:dyDescent="0.25">
      <c r="A41" s="2" t="s">
        <v>43</v>
      </c>
      <c r="B41" s="158">
        <v>75222775</v>
      </c>
      <c r="C41" s="152">
        <f>+'[1]SSA by Qrt'!G16</f>
        <v>2283078</v>
      </c>
      <c r="D41" s="152">
        <f>+'[1]SSA by Qrt'!M16</f>
        <v>10741153</v>
      </c>
      <c r="E41" s="152">
        <v>5731822</v>
      </c>
      <c r="F41" s="109">
        <f>+'[1]SSA by Qrt'!S16</f>
        <v>167326</v>
      </c>
      <c r="G41" s="107">
        <f>+'[1]SSA by Qrt'!T16</f>
        <v>534276</v>
      </c>
      <c r="H41" s="107">
        <f>+'[1]SSA by Qrt'!U16</f>
        <v>0</v>
      </c>
      <c r="I41" s="107">
        <f>+'[1]SSA by Qrt'!V16</f>
        <v>1170000</v>
      </c>
      <c r="J41" s="110">
        <f t="shared" si="0"/>
        <v>1871602</v>
      </c>
      <c r="K41" s="109">
        <f>+'[1]SSA by Qrt'!X16</f>
        <v>721394</v>
      </c>
      <c r="L41" s="107">
        <f>+'[1]SSA by Qrt'!Y16</f>
        <v>0</v>
      </c>
      <c r="M41" s="107">
        <f>+'[1]SSA by Qrt'!Z16</f>
        <v>0</v>
      </c>
      <c r="N41" s="107">
        <f>+'[1]SSA by Qrt'!AA16</f>
        <v>0</v>
      </c>
      <c r="O41" s="110">
        <f t="shared" si="2"/>
        <v>721394</v>
      </c>
    </row>
    <row r="42" spans="1:15" x14ac:dyDescent="0.25">
      <c r="A42" s="2" t="s">
        <v>50</v>
      </c>
      <c r="B42" s="158">
        <v>7546248</v>
      </c>
      <c r="C42" s="152">
        <f>+'[1]SSA by Qrt'!G23</f>
        <v>216163</v>
      </c>
      <c r="D42" s="152">
        <f>+'[1]SSA by Qrt'!M23</f>
        <v>223834</v>
      </c>
      <c r="E42" s="152">
        <v>1625392</v>
      </c>
      <c r="F42" s="109">
        <f>+'[1]SSA by Qrt'!S23</f>
        <v>0</v>
      </c>
      <c r="G42" s="107">
        <f>+'[1]SSA by Qrt'!T23</f>
        <v>0</v>
      </c>
      <c r="H42" s="107">
        <f>+'[1]SSA by Qrt'!U23</f>
        <v>242377</v>
      </c>
      <c r="I42" s="107">
        <f>+'[1]SSA by Qrt'!V23</f>
        <v>0</v>
      </c>
      <c r="J42" s="110">
        <f t="shared" si="0"/>
        <v>242377</v>
      </c>
      <c r="K42" s="109">
        <f>+'[1]SSA by Qrt'!X23</f>
        <v>0</v>
      </c>
      <c r="L42" s="107">
        <f>+'[1]SSA by Qrt'!Y23</f>
        <v>0</v>
      </c>
      <c r="M42" s="107">
        <f>+'[1]SSA by Qrt'!Z23</f>
        <v>0</v>
      </c>
      <c r="N42" s="107">
        <f>+'[1]SSA by Qrt'!AA23</f>
        <v>0</v>
      </c>
      <c r="O42" s="110">
        <f t="shared" si="2"/>
        <v>0</v>
      </c>
    </row>
    <row r="43" spans="1:15" x14ac:dyDescent="0.25">
      <c r="A43" s="2" t="s">
        <v>51</v>
      </c>
      <c r="B43" s="158">
        <v>95967472</v>
      </c>
      <c r="C43" s="152">
        <f>+'[1]SSA by Qrt'!G24</f>
        <v>3150420</v>
      </c>
      <c r="D43" s="152">
        <f>+'[1]SSA by Qrt'!M24</f>
        <v>19186600</v>
      </c>
      <c r="E43" s="152">
        <v>2085101</v>
      </c>
      <c r="F43" s="109">
        <f>+'[1]SSA by Qrt'!S24</f>
        <v>1933568</v>
      </c>
      <c r="G43" s="107">
        <f>+'[1]SSA by Qrt'!T24</f>
        <v>742561</v>
      </c>
      <c r="H43" s="107">
        <f>+'[1]SSA by Qrt'!U24</f>
        <v>1252700</v>
      </c>
      <c r="I43" s="107">
        <f>+'[1]SSA by Qrt'!V24</f>
        <v>2335217</v>
      </c>
      <c r="J43" s="110">
        <f t="shared" si="0"/>
        <v>6264046</v>
      </c>
      <c r="K43" s="109">
        <f>+'[1]SSA by Qrt'!X24</f>
        <v>367613</v>
      </c>
      <c r="L43" s="107">
        <f>+'[1]SSA by Qrt'!Y24</f>
        <v>0</v>
      </c>
      <c r="M43" s="107">
        <f>+'[1]SSA by Qrt'!Z24</f>
        <v>0</v>
      </c>
      <c r="N43" s="107">
        <f>+'[1]SSA by Qrt'!AA24</f>
        <v>0</v>
      </c>
      <c r="O43" s="110">
        <f t="shared" si="2"/>
        <v>367613</v>
      </c>
    </row>
    <row r="44" spans="1:15" x14ac:dyDescent="0.25">
      <c r="A44" s="2" t="s">
        <v>52</v>
      </c>
      <c r="B44" s="158">
        <v>27879464</v>
      </c>
      <c r="C44" s="152">
        <f>+'[1]SSA by Qrt'!G25</f>
        <v>9910555</v>
      </c>
      <c r="D44" s="152">
        <f>+'[1]SSA by Qrt'!M25</f>
        <v>0</v>
      </c>
      <c r="E44" s="152">
        <v>9022704</v>
      </c>
      <c r="F44" s="109">
        <f>+'[1]SSA by Qrt'!S25</f>
        <v>0</v>
      </c>
      <c r="G44" s="107">
        <f>+'[1]SSA by Qrt'!T25</f>
        <v>0</v>
      </c>
      <c r="H44" s="107">
        <f>+'[1]SSA by Qrt'!U25</f>
        <v>300823</v>
      </c>
      <c r="I44" s="107">
        <f>+'[1]SSA by Qrt'!V25</f>
        <v>269000</v>
      </c>
      <c r="J44" s="110">
        <f t="shared" si="0"/>
        <v>569823</v>
      </c>
      <c r="K44" s="109">
        <f>+'[1]SSA by Qrt'!X25</f>
        <v>0</v>
      </c>
      <c r="L44" s="107">
        <f>+'[1]SSA by Qrt'!Y25</f>
        <v>0</v>
      </c>
      <c r="M44" s="107">
        <f>+'[1]SSA by Qrt'!Z25</f>
        <v>0</v>
      </c>
      <c r="N44" s="107">
        <f>+'[1]SSA by Qrt'!AA25</f>
        <v>0</v>
      </c>
      <c r="O44" s="110">
        <f t="shared" si="2"/>
        <v>0</v>
      </c>
    </row>
    <row r="45" spans="1:15" x14ac:dyDescent="0.25">
      <c r="A45" s="2" t="s">
        <v>53</v>
      </c>
      <c r="B45" s="158">
        <v>5109121</v>
      </c>
      <c r="C45" s="152">
        <f>+'[1]SSA by Qrt'!G26</f>
        <v>1727356</v>
      </c>
      <c r="D45" s="152">
        <f>+'[1]SSA by Qrt'!M26</f>
        <v>0</v>
      </c>
      <c r="E45" s="152">
        <v>175303</v>
      </c>
      <c r="F45" s="109">
        <f>+'[1]SSA by Qrt'!S26</f>
        <v>136950</v>
      </c>
      <c r="G45" s="107">
        <f>+'[1]SSA by Qrt'!T26</f>
        <v>0</v>
      </c>
      <c r="H45" s="107">
        <f>+'[1]SSA by Qrt'!U26</f>
        <v>1648815</v>
      </c>
      <c r="I45" s="107">
        <f>+'[1]SSA by Qrt'!V26</f>
        <v>0</v>
      </c>
      <c r="J45" s="110">
        <f t="shared" si="0"/>
        <v>1785765</v>
      </c>
      <c r="K45" s="109">
        <f>+'[1]SSA by Qrt'!X26</f>
        <v>0</v>
      </c>
      <c r="L45" s="107">
        <f>+'[1]SSA by Qrt'!Y26</f>
        <v>0</v>
      </c>
      <c r="M45" s="107">
        <f>+'[1]SSA by Qrt'!Z26</f>
        <v>0</v>
      </c>
      <c r="N45" s="107">
        <f>+'[1]SSA by Qrt'!AA26</f>
        <v>0</v>
      </c>
      <c r="O45" s="110">
        <f t="shared" si="2"/>
        <v>0</v>
      </c>
    </row>
    <row r="46" spans="1:15" x14ac:dyDescent="0.25">
      <c r="A46" s="2" t="s">
        <v>55</v>
      </c>
      <c r="B46" s="158">
        <v>16090202</v>
      </c>
      <c r="C46" s="152">
        <f>+'[1]SSA by Qrt'!G28</f>
        <v>279000</v>
      </c>
      <c r="D46" s="152">
        <f>+'[1]SSA by Qrt'!M28</f>
        <v>1108143</v>
      </c>
      <c r="E46" s="152">
        <v>2987736</v>
      </c>
      <c r="F46" s="109">
        <f>+'[1]SSA by Qrt'!S28</f>
        <v>0</v>
      </c>
      <c r="G46" s="107">
        <f>+'[1]SSA by Qrt'!T28</f>
        <v>0</v>
      </c>
      <c r="H46" s="107">
        <f>+'[1]SSA by Qrt'!U28</f>
        <v>0</v>
      </c>
      <c r="I46" s="107">
        <f>+'[1]SSA by Qrt'!V28</f>
        <v>0</v>
      </c>
      <c r="J46" s="110">
        <f t="shared" si="0"/>
        <v>0</v>
      </c>
      <c r="K46" s="109">
        <f>+'[1]SSA by Qrt'!X28</f>
        <v>323750</v>
      </c>
      <c r="L46" s="107">
        <f>+'[1]SSA by Qrt'!Y28</f>
        <v>0</v>
      </c>
      <c r="M46" s="107">
        <f>+'[1]SSA by Qrt'!Z28</f>
        <v>0</v>
      </c>
      <c r="N46" s="107">
        <f>+'[1]SSA by Qrt'!AA28</f>
        <v>0</v>
      </c>
      <c r="O46" s="110">
        <f t="shared" si="2"/>
        <v>323750</v>
      </c>
    </row>
    <row r="47" spans="1:15" x14ac:dyDescent="0.25">
      <c r="A47" s="2" t="s">
        <v>58</v>
      </c>
      <c r="B47" s="158">
        <v>52718446</v>
      </c>
      <c r="C47" s="152">
        <f>+'[1]SSA by Qrt'!G31</f>
        <v>12492163</v>
      </c>
      <c r="D47" s="152">
        <f>+'[1]SSA by Qrt'!M31</f>
        <v>3302810</v>
      </c>
      <c r="E47" s="152">
        <v>1015732</v>
      </c>
      <c r="F47" s="109">
        <f>+'[1]SSA by Qrt'!S31</f>
        <v>0</v>
      </c>
      <c r="G47" s="107">
        <f>+'[1]SSA by Qrt'!T31</f>
        <v>0</v>
      </c>
      <c r="H47" s="107">
        <f>+'[1]SSA by Qrt'!U31</f>
        <v>3828986</v>
      </c>
      <c r="I47" s="107">
        <f>+'[1]SSA by Qrt'!V31</f>
        <v>5896292</v>
      </c>
      <c r="J47" s="110">
        <f t="shared" si="0"/>
        <v>9725278</v>
      </c>
      <c r="K47" s="109">
        <f>+'[1]SSA by Qrt'!X31</f>
        <v>2618713</v>
      </c>
      <c r="L47" s="107">
        <f>+'[1]SSA by Qrt'!Y31</f>
        <v>0</v>
      </c>
      <c r="M47" s="107">
        <f>+'[1]SSA by Qrt'!Z31</f>
        <v>0</v>
      </c>
      <c r="N47" s="107">
        <f>+'[1]SSA by Qrt'!AA31</f>
        <v>0</v>
      </c>
      <c r="O47" s="110">
        <f t="shared" si="2"/>
        <v>2618713</v>
      </c>
    </row>
    <row r="48" spans="1:15" x14ac:dyDescent="0.25">
      <c r="A48" s="2" t="s">
        <v>59</v>
      </c>
      <c r="B48" s="158">
        <v>4166120</v>
      </c>
      <c r="C48" s="152">
        <f>+'[1]SSA by Qrt'!G32</f>
        <v>0</v>
      </c>
      <c r="D48" s="152">
        <f>+'[1]SSA by Qrt'!M32</f>
        <v>1805770</v>
      </c>
      <c r="E48" s="152">
        <v>0</v>
      </c>
      <c r="F48" s="109">
        <f>+'[1]SSA by Qrt'!S32</f>
        <v>0</v>
      </c>
      <c r="G48" s="107">
        <f>+'[1]SSA by Qrt'!T32</f>
        <v>0</v>
      </c>
      <c r="H48" s="107">
        <f>+'[1]SSA by Qrt'!U32</f>
        <v>900000</v>
      </c>
      <c r="I48" s="107">
        <f>+'[1]SSA by Qrt'!V32</f>
        <v>0</v>
      </c>
      <c r="J48" s="110">
        <f t="shared" si="0"/>
        <v>900000</v>
      </c>
      <c r="K48" s="109">
        <f>+'[1]SSA by Qrt'!X32</f>
        <v>1214998</v>
      </c>
      <c r="L48" s="107">
        <f>+'[1]SSA by Qrt'!Y32</f>
        <v>0</v>
      </c>
      <c r="M48" s="107">
        <f>+'[1]SSA by Qrt'!Z32</f>
        <v>0</v>
      </c>
      <c r="N48" s="107">
        <f>+'[1]SSA by Qrt'!AA32</f>
        <v>0</v>
      </c>
      <c r="O48" s="110">
        <f t="shared" si="2"/>
        <v>1214998</v>
      </c>
    </row>
    <row r="49" spans="1:15" x14ac:dyDescent="0.25">
      <c r="A49" s="2" t="s">
        <v>62</v>
      </c>
      <c r="B49" s="158">
        <v>51469643</v>
      </c>
      <c r="C49" s="152">
        <f>+'[1]SSA by Qrt'!G35</f>
        <v>5847280</v>
      </c>
      <c r="D49" s="152">
        <f>+'[1]SSA by Qrt'!M35</f>
        <v>11908531</v>
      </c>
      <c r="E49" s="152">
        <v>7581865</v>
      </c>
      <c r="F49" s="109">
        <f>+'[1]SSA by Qrt'!S35</f>
        <v>19500</v>
      </c>
      <c r="G49" s="107">
        <f>+'[1]SSA by Qrt'!T35</f>
        <v>0</v>
      </c>
      <c r="H49" s="107">
        <f>+'[1]SSA by Qrt'!U35</f>
        <v>159700</v>
      </c>
      <c r="I49" s="107">
        <f>+'[1]SSA by Qrt'!V35</f>
        <v>753000</v>
      </c>
      <c r="J49" s="110">
        <f t="shared" si="0"/>
        <v>932200</v>
      </c>
      <c r="K49" s="109">
        <f>+'[1]SSA by Qrt'!X35</f>
        <v>0</v>
      </c>
      <c r="L49" s="107">
        <f>+'[1]SSA by Qrt'!Y35</f>
        <v>0</v>
      </c>
      <c r="M49" s="107">
        <f>+'[1]SSA by Qrt'!Z35</f>
        <v>0</v>
      </c>
      <c r="N49" s="107">
        <f>+'[1]SSA by Qrt'!AA35</f>
        <v>0</v>
      </c>
      <c r="O49" s="110">
        <f t="shared" si="2"/>
        <v>0</v>
      </c>
    </row>
    <row r="50" spans="1:15" x14ac:dyDescent="0.25">
      <c r="A50" s="2" t="s">
        <v>63</v>
      </c>
      <c r="B50" s="158">
        <v>329246759</v>
      </c>
      <c r="C50" s="152">
        <f>+'[1]SSA by Qrt'!G36</f>
        <v>28422518</v>
      </c>
      <c r="D50" s="152">
        <f>+'[1]SSA by Qrt'!M36</f>
        <v>22092124</v>
      </c>
      <c r="E50" s="152">
        <v>23531755</v>
      </c>
      <c r="F50" s="109">
        <f>+'[1]SSA by Qrt'!S36</f>
        <v>9370568</v>
      </c>
      <c r="G50" s="107">
        <f>+'[1]SSA by Qrt'!T36</f>
        <v>15030219</v>
      </c>
      <c r="H50" s="107">
        <f>+'[1]SSA by Qrt'!U36</f>
        <v>6651600</v>
      </c>
      <c r="I50" s="107">
        <f>+'[1]SSA by Qrt'!V36</f>
        <v>8142946</v>
      </c>
      <c r="J50" s="110">
        <f t="shared" si="0"/>
        <v>39195333</v>
      </c>
      <c r="K50" s="109">
        <f>+'[1]SSA by Qrt'!X36</f>
        <v>7723857</v>
      </c>
      <c r="L50" s="107">
        <f>+'[1]SSA by Qrt'!Y36</f>
        <v>0</v>
      </c>
      <c r="M50" s="107">
        <f>+'[1]SSA by Qrt'!Z36</f>
        <v>0</v>
      </c>
      <c r="N50" s="107">
        <f>+'[1]SSA by Qrt'!AA36</f>
        <v>0</v>
      </c>
      <c r="O50" s="110">
        <f t="shared" si="2"/>
        <v>7723857</v>
      </c>
    </row>
    <row r="51" spans="1:15" x14ac:dyDescent="0.25">
      <c r="A51" s="2" t="s">
        <v>65</v>
      </c>
      <c r="B51" s="158">
        <v>53606502</v>
      </c>
      <c r="C51" s="152">
        <f>+'[1]SSA by Qrt'!G38</f>
        <v>2399845</v>
      </c>
      <c r="D51" s="152">
        <f>+'[1]SSA by Qrt'!M38</f>
        <v>1762986</v>
      </c>
      <c r="E51" s="152">
        <v>4602306</v>
      </c>
      <c r="F51" s="109">
        <f>+'[1]SSA by Qrt'!S38</f>
        <v>0</v>
      </c>
      <c r="G51" s="107">
        <f>+'[1]SSA by Qrt'!T38</f>
        <v>203500</v>
      </c>
      <c r="H51" s="107">
        <f>+'[1]SSA by Qrt'!U38</f>
        <v>616800</v>
      </c>
      <c r="I51" s="107">
        <f>+'[1]SSA by Qrt'!V38</f>
        <v>534348</v>
      </c>
      <c r="J51" s="110">
        <f t="shared" si="0"/>
        <v>1354648</v>
      </c>
      <c r="K51" s="109">
        <f>+'[1]SSA by Qrt'!X38</f>
        <v>0</v>
      </c>
      <c r="L51" s="107">
        <f>+'[1]SSA by Qrt'!Y38</f>
        <v>0</v>
      </c>
      <c r="M51" s="107">
        <f>+'[1]SSA by Qrt'!Z38</f>
        <v>0</v>
      </c>
      <c r="N51" s="107">
        <f>+'[1]SSA by Qrt'!AA38</f>
        <v>0</v>
      </c>
      <c r="O51" s="110">
        <f t="shared" si="2"/>
        <v>0</v>
      </c>
    </row>
    <row r="52" spans="1:15" x14ac:dyDescent="0.25">
      <c r="A52" s="2" t="s">
        <v>66</v>
      </c>
      <c r="B52" s="158">
        <v>24025814</v>
      </c>
      <c r="C52" s="152">
        <f>+'[1]SSA by Qrt'!G39</f>
        <v>689500</v>
      </c>
      <c r="D52" s="152">
        <f>+'[1]SSA by Qrt'!M39</f>
        <v>6852227</v>
      </c>
      <c r="E52" s="152">
        <v>257000</v>
      </c>
      <c r="F52" s="109">
        <f>+'[1]SSA by Qrt'!S39</f>
        <v>0</v>
      </c>
      <c r="G52" s="107">
        <f>+'[1]SSA by Qrt'!T39</f>
        <v>0</v>
      </c>
      <c r="H52" s="107">
        <f>+'[1]SSA by Qrt'!U39</f>
        <v>0</v>
      </c>
      <c r="I52" s="107">
        <f>+'[1]SSA by Qrt'!V39</f>
        <v>287000</v>
      </c>
      <c r="J52" s="110">
        <f t="shared" si="0"/>
        <v>287000</v>
      </c>
      <c r="K52" s="109">
        <f>+'[1]SSA by Qrt'!X39</f>
        <v>0</v>
      </c>
      <c r="L52" s="107">
        <f>+'[1]SSA by Qrt'!Y39</f>
        <v>0</v>
      </c>
      <c r="M52" s="107">
        <f>+'[1]SSA by Qrt'!Z39</f>
        <v>0</v>
      </c>
      <c r="N52" s="107">
        <f>+'[1]SSA by Qrt'!AA39</f>
        <v>0</v>
      </c>
      <c r="O52" s="110">
        <f t="shared" si="2"/>
        <v>0</v>
      </c>
    </row>
    <row r="53" spans="1:15" x14ac:dyDescent="0.25">
      <c r="A53" s="2" t="s">
        <v>74</v>
      </c>
      <c r="B53" s="158">
        <v>23110326</v>
      </c>
      <c r="C53" s="152">
        <f>+'[1]SSA by Qrt'!G47</f>
        <v>6716200</v>
      </c>
      <c r="D53" s="152">
        <f>+'[1]SSA by Qrt'!M47</f>
        <v>745200</v>
      </c>
      <c r="E53" s="152">
        <v>262550</v>
      </c>
      <c r="F53" s="109">
        <f>+'[1]SSA by Qrt'!S47</f>
        <v>108900</v>
      </c>
      <c r="G53" s="107">
        <f>+'[1]SSA by Qrt'!T47</f>
        <v>0</v>
      </c>
      <c r="H53" s="107">
        <f>+'[1]SSA by Qrt'!U47</f>
        <v>0</v>
      </c>
      <c r="I53" s="107">
        <f>+'[1]SSA by Qrt'!V47</f>
        <v>3616400</v>
      </c>
      <c r="J53" s="110">
        <f t="shared" si="0"/>
        <v>3725300</v>
      </c>
      <c r="K53" s="109">
        <f>+'[1]SSA by Qrt'!X47</f>
        <v>1439900</v>
      </c>
      <c r="L53" s="107">
        <f>+'[1]SSA by Qrt'!Y47</f>
        <v>0</v>
      </c>
      <c r="M53" s="107">
        <f>+'[1]SSA by Qrt'!Z47</f>
        <v>0</v>
      </c>
      <c r="N53" s="107">
        <f>+'[1]SSA by Qrt'!AA47</f>
        <v>0</v>
      </c>
      <c r="O53" s="110">
        <f t="shared" si="2"/>
        <v>1439900</v>
      </c>
    </row>
    <row r="54" spans="1:15" s="4" customFormat="1" ht="12.75" x14ac:dyDescent="0.2">
      <c r="A54" s="155" t="s">
        <v>91</v>
      </c>
      <c r="B54" s="156">
        <v>864963531</v>
      </c>
      <c r="C54" s="157">
        <f>SUM(C38:C53)</f>
        <v>89763781</v>
      </c>
      <c r="D54" s="157">
        <f>SUM(D38:D53)</f>
        <v>82262278</v>
      </c>
      <c r="E54" s="157">
        <v>71370788</v>
      </c>
      <c r="F54" s="135">
        <f>SUM(F38:F53)</f>
        <v>17541712</v>
      </c>
      <c r="G54" s="136">
        <f>SUM(G38:G53)</f>
        <v>17869438</v>
      </c>
      <c r="H54" s="136">
        <f>SUM(H38:H53)</f>
        <v>17050629</v>
      </c>
      <c r="I54" s="136">
        <f>SUM(I38:I53)</f>
        <v>31209482</v>
      </c>
      <c r="J54" s="137">
        <f t="shared" si="0"/>
        <v>83671261</v>
      </c>
      <c r="K54" s="135">
        <f>SUM(K38:K53)</f>
        <v>15989713</v>
      </c>
      <c r="L54" s="136">
        <f>SUM(L38:L53)</f>
        <v>0</v>
      </c>
      <c r="M54" s="136">
        <f>SUM(M38:M53)</f>
        <v>0</v>
      </c>
      <c r="N54" s="136">
        <f>SUM(N38:N53)</f>
        <v>0</v>
      </c>
      <c r="O54" s="137">
        <f t="shared" si="2"/>
        <v>15989713</v>
      </c>
    </row>
    <row r="55" spans="1:15" s="4" customFormat="1" ht="12.75" x14ac:dyDescent="0.2">
      <c r="A55" s="4" t="s">
        <v>92</v>
      </c>
      <c r="B55" s="159">
        <f>+B54+B37+B26+B13</f>
        <v>2216061960</v>
      </c>
      <c r="C55" s="159">
        <f t="shared" ref="C55:I55" si="3">+C54+C37+C26+C13</f>
        <v>259459521</v>
      </c>
      <c r="D55" s="159">
        <f t="shared" si="3"/>
        <v>195375167</v>
      </c>
      <c r="E55" s="159">
        <f t="shared" si="3"/>
        <v>167525359</v>
      </c>
      <c r="F55" s="118">
        <f t="shared" si="3"/>
        <v>66048601</v>
      </c>
      <c r="G55" s="116">
        <f t="shared" si="3"/>
        <v>52744454</v>
      </c>
      <c r="H55" s="116">
        <f t="shared" si="3"/>
        <v>69037652</v>
      </c>
      <c r="I55" s="116">
        <f t="shared" si="3"/>
        <v>62700454</v>
      </c>
      <c r="J55" s="119">
        <f t="shared" si="0"/>
        <v>250531161</v>
      </c>
      <c r="K55" s="118">
        <f t="shared" ref="K55:N55" si="4">+K54+K37+K26+K13</f>
        <v>52983146</v>
      </c>
      <c r="L55" s="116">
        <f t="shared" si="4"/>
        <v>0</v>
      </c>
      <c r="M55" s="116">
        <f t="shared" si="4"/>
        <v>0</v>
      </c>
      <c r="N55" s="116">
        <f t="shared" si="4"/>
        <v>0</v>
      </c>
      <c r="O55" s="119">
        <f t="shared" si="2"/>
        <v>52983146</v>
      </c>
    </row>
    <row r="56" spans="1:15" s="123" customFormat="1" ht="11.25" x14ac:dyDescent="0.2">
      <c r="B56" s="124"/>
      <c r="F56" s="160"/>
      <c r="J56" s="160"/>
      <c r="K56" s="160"/>
      <c r="O56" s="160"/>
    </row>
  </sheetData>
  <mergeCells count="6">
    <mergeCell ref="K2:O2"/>
    <mergeCell ref="B2:B3"/>
    <mergeCell ref="C2:C3"/>
    <mergeCell ref="D2:D3"/>
    <mergeCell ref="E2:E3"/>
    <mergeCell ref="F2:J2"/>
  </mergeCell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1FD5-EF2C-4170-A8B5-57109CB92A52}">
  <sheetPr>
    <pageSetUpPr fitToPage="1"/>
  </sheetPr>
  <dimension ref="A1:AB53"/>
  <sheetViews>
    <sheetView workbookViewId="0">
      <selection activeCell="A23" sqref="A23"/>
    </sheetView>
  </sheetViews>
  <sheetFormatPr defaultColWidth="9.28515625" defaultRowHeight="15" x14ac:dyDescent="0.25"/>
  <cols>
    <col min="1" max="1" width="21.42578125" customWidth="1"/>
    <col min="2" max="2" width="1.28515625" customWidth="1"/>
    <col min="3" max="3" width="10.7109375" customWidth="1"/>
    <col min="4" max="4" width="11" customWidth="1"/>
    <col min="5" max="5" width="10.140625" customWidth="1"/>
    <col min="6" max="6" width="10.140625" bestFit="1" customWidth="1"/>
    <col min="7" max="7" width="12.28515625" customWidth="1"/>
    <col min="8" max="8" width="1.7109375" customWidth="1"/>
    <col min="9" max="9" width="10.7109375" customWidth="1"/>
    <col min="10" max="10" width="11" customWidth="1"/>
    <col min="11" max="11" width="10.140625" customWidth="1"/>
    <col min="12" max="12" width="10.140625" bestFit="1" customWidth="1"/>
    <col min="13" max="13" width="12.28515625" customWidth="1"/>
    <col min="14" max="14" width="10.7109375" customWidth="1"/>
    <col min="15" max="15" width="11" customWidth="1"/>
    <col min="16" max="16" width="10.140625" customWidth="1"/>
    <col min="17" max="17" width="10.140625" bestFit="1" customWidth="1"/>
    <col min="18" max="18" width="12.28515625" customWidth="1"/>
    <col min="19" max="19" width="10.7109375" customWidth="1"/>
    <col min="20" max="20" width="11" customWidth="1"/>
    <col min="21" max="21" width="10.140625" customWidth="1"/>
    <col min="22" max="22" width="10.140625" bestFit="1" customWidth="1"/>
    <col min="23" max="23" width="12.28515625" customWidth="1"/>
    <col min="24" max="24" width="10.7109375" customWidth="1"/>
    <col min="25" max="25" width="11" customWidth="1"/>
    <col min="26" max="26" width="10.140625" customWidth="1"/>
    <col min="28" max="28" width="12.28515625" customWidth="1"/>
  </cols>
  <sheetData>
    <row r="1" spans="1:28" s="17" customFormat="1" ht="24" customHeight="1" x14ac:dyDescent="0.25">
      <c r="A1" s="161" t="s">
        <v>93</v>
      </c>
    </row>
    <row r="2" spans="1:28" s="17" customFormat="1" ht="3.6" customHeight="1" x14ac:dyDescent="0.25">
      <c r="A2" s="161"/>
    </row>
    <row r="3" spans="1:28" s="163" customFormat="1" ht="17.45" customHeight="1" x14ac:dyDescent="0.25">
      <c r="A3" s="162" t="s">
        <v>5</v>
      </c>
      <c r="C3" s="248">
        <v>2022</v>
      </c>
      <c r="D3" s="248"/>
      <c r="E3" s="248"/>
      <c r="F3" s="248"/>
      <c r="G3" s="248"/>
      <c r="I3" s="248">
        <v>2023</v>
      </c>
      <c r="J3" s="248"/>
      <c r="K3" s="248"/>
      <c r="L3" s="248"/>
      <c r="M3" s="248"/>
      <c r="N3" s="248">
        <v>2024</v>
      </c>
      <c r="O3" s="248"/>
      <c r="P3" s="248"/>
      <c r="Q3" s="248"/>
      <c r="R3" s="248"/>
      <c r="S3" s="248">
        <v>2025</v>
      </c>
      <c r="T3" s="248"/>
      <c r="U3" s="248"/>
      <c r="V3" s="248"/>
      <c r="W3" s="248"/>
      <c r="X3" s="248">
        <v>2026</v>
      </c>
      <c r="Y3" s="248"/>
      <c r="Z3" s="248"/>
      <c r="AA3" s="248"/>
      <c r="AB3" s="248"/>
    </row>
    <row r="4" spans="1:28" s="65" customFormat="1" ht="15.6" customHeight="1" x14ac:dyDescent="0.25">
      <c r="A4" s="165" t="s">
        <v>27</v>
      </c>
      <c r="C4" s="164" t="s">
        <v>28</v>
      </c>
      <c r="D4" s="164" t="s">
        <v>29</v>
      </c>
      <c r="E4" s="164" t="s">
        <v>30</v>
      </c>
      <c r="F4" s="164" t="s">
        <v>31</v>
      </c>
      <c r="G4" s="67" t="s">
        <v>9</v>
      </c>
      <c r="I4" s="164" t="s">
        <v>28</v>
      </c>
      <c r="J4" s="164" t="s">
        <v>29</v>
      </c>
      <c r="K4" s="164" t="s">
        <v>30</v>
      </c>
      <c r="L4" s="164" t="s">
        <v>31</v>
      </c>
      <c r="M4" s="67" t="s">
        <v>9</v>
      </c>
      <c r="N4" s="166" t="s">
        <v>28</v>
      </c>
      <c r="O4" s="166" t="s">
        <v>29</v>
      </c>
      <c r="P4" s="166" t="s">
        <v>30</v>
      </c>
      <c r="Q4" s="166" t="s">
        <v>31</v>
      </c>
      <c r="R4" s="167" t="s">
        <v>9</v>
      </c>
      <c r="S4" s="166" t="s">
        <v>28</v>
      </c>
      <c r="T4" s="166" t="s">
        <v>29</v>
      </c>
      <c r="U4" s="166" t="s">
        <v>30</v>
      </c>
      <c r="V4" s="166" t="s">
        <v>31</v>
      </c>
      <c r="W4" s="167" t="s">
        <v>9</v>
      </c>
      <c r="X4" s="166" t="s">
        <v>28</v>
      </c>
      <c r="Y4" s="166" t="s">
        <v>29</v>
      </c>
      <c r="Z4" s="166" t="s">
        <v>30</v>
      </c>
      <c r="AA4" s="166" t="s">
        <v>31</v>
      </c>
      <c r="AB4" s="167" t="s">
        <v>9</v>
      </c>
    </row>
    <row r="5" spans="1:28" s="153" customFormat="1" ht="13.15" customHeight="1" x14ac:dyDescent="0.25">
      <c r="A5" s="2" t="s">
        <v>32</v>
      </c>
      <c r="C5" s="102">
        <f>+[1]Totals!BH46</f>
        <v>2996030</v>
      </c>
      <c r="D5" s="100">
        <f>+[1]Totals!BI46</f>
        <v>7500</v>
      </c>
      <c r="E5" s="100">
        <f>+[1]Totals!BJ46</f>
        <v>250000</v>
      </c>
      <c r="F5" s="100">
        <f>+[1]Totals!BK46</f>
        <v>1063000</v>
      </c>
      <c r="G5" s="76">
        <f>SUM(C5:F5)</f>
        <v>4316530</v>
      </c>
      <c r="I5" s="102">
        <f>+[1]Totals!CG46</f>
        <v>734050</v>
      </c>
      <c r="J5" s="100">
        <f>+[1]Totals!CH46</f>
        <v>10100</v>
      </c>
      <c r="K5" s="100">
        <f>+[1]Totals!CI46</f>
        <v>0</v>
      </c>
      <c r="L5" s="100">
        <f>+[1]Totals!CJ46</f>
        <v>0</v>
      </c>
      <c r="M5" s="76">
        <f>SUM(I5:L5)</f>
        <v>744150</v>
      </c>
      <c r="N5" s="102">
        <f>+[1]Totals!DE46</f>
        <v>0</v>
      </c>
      <c r="O5" s="100">
        <f>+[1]Totals!DF46</f>
        <v>0</v>
      </c>
      <c r="P5" s="100">
        <f>+[1]Totals!DG46</f>
        <v>430667</v>
      </c>
      <c r="Q5" s="100">
        <f>+[1]Totals!DH46</f>
        <v>1442271</v>
      </c>
      <c r="R5" s="76">
        <f>SUM(N5:Q5)</f>
        <v>1872938</v>
      </c>
      <c r="S5" s="102">
        <f>+[1]Totals!EC46</f>
        <v>883650</v>
      </c>
      <c r="T5" s="100">
        <f>+[1]Totals!ED46</f>
        <v>2650993</v>
      </c>
      <c r="U5" s="100">
        <f>+[1]Totals!EE46</f>
        <v>1017515</v>
      </c>
      <c r="V5" s="100">
        <f>+[1]Totals!EF46</f>
        <v>1578879</v>
      </c>
      <c r="W5" s="76">
        <f>SUM(S5:V5)</f>
        <v>6131037</v>
      </c>
      <c r="X5" s="102">
        <f>+[1]Totals!FA46</f>
        <v>932858</v>
      </c>
      <c r="Y5" s="100">
        <f>+[1]Totals!FB46</f>
        <v>0</v>
      </c>
      <c r="Z5" s="100">
        <f>+[1]Totals!FC46</f>
        <v>0</v>
      </c>
      <c r="AA5" s="100">
        <f>+[1]Totals!FD46</f>
        <v>0</v>
      </c>
      <c r="AB5" s="76">
        <f>SUM(X5:AA5)</f>
        <v>932858</v>
      </c>
    </row>
    <row r="6" spans="1:28" s="153" customFormat="1" ht="13.15" customHeight="1" x14ac:dyDescent="0.25">
      <c r="A6" s="2" t="s">
        <v>33</v>
      </c>
      <c r="C6" s="109">
        <f>+[1]Totals!BH47</f>
        <v>0</v>
      </c>
      <c r="D6" s="107">
        <f>+[1]Totals!BI47</f>
        <v>0</v>
      </c>
      <c r="E6" s="107">
        <f>+[1]Totals!BJ47</f>
        <v>3319897</v>
      </c>
      <c r="F6" s="107">
        <f>+[1]Totals!BK47</f>
        <v>5185877</v>
      </c>
      <c r="G6" s="80">
        <f t="shared" ref="G6:G51" si="0">SUM(C6:F6)</f>
        <v>8505774</v>
      </c>
      <c r="I6" s="109">
        <f>+[1]Totals!CG47</f>
        <v>600000</v>
      </c>
      <c r="J6" s="107">
        <f>+[1]Totals!CH47</f>
        <v>500000</v>
      </c>
      <c r="K6" s="107">
        <f>+[1]Totals!CI47</f>
        <v>853500</v>
      </c>
      <c r="L6" s="107">
        <f>+[1]Totals!CJ47</f>
        <v>0</v>
      </c>
      <c r="M6" s="80">
        <f t="shared" ref="M6:M51" si="1">SUM(I6:L6)</f>
        <v>1953500</v>
      </c>
      <c r="N6" s="109">
        <f>+[1]Totals!DE47</f>
        <v>0</v>
      </c>
      <c r="O6" s="107">
        <f>+[1]Totals!DF47</f>
        <v>27223</v>
      </c>
      <c r="P6" s="107">
        <f>+[1]Totals!DG47</f>
        <v>0</v>
      </c>
      <c r="Q6" s="107">
        <f>+[1]Totals!DH47</f>
        <v>0</v>
      </c>
      <c r="R6" s="80">
        <f t="shared" ref="R6:R51" si="2">SUM(N6:Q6)</f>
        <v>27223</v>
      </c>
      <c r="S6" s="109">
        <f>+[1]Totals!EC47</f>
        <v>0</v>
      </c>
      <c r="T6" s="107">
        <f>+[1]Totals!ED47</f>
        <v>28178</v>
      </c>
      <c r="U6" s="107">
        <f>+[1]Totals!EE47</f>
        <v>655050</v>
      </c>
      <c r="V6" s="107">
        <f>+[1]Totals!EF47</f>
        <v>6759052</v>
      </c>
      <c r="W6" s="80">
        <f t="shared" ref="W6:W51" si="3">SUM(S6:V6)</f>
        <v>7442280</v>
      </c>
      <c r="X6" s="109">
        <f>+[1]Totals!FA47</f>
        <v>700000</v>
      </c>
      <c r="Y6" s="107">
        <f>+[1]Totals!FB47</f>
        <v>0</v>
      </c>
      <c r="Z6" s="107">
        <f>+[1]Totals!FC47</f>
        <v>0</v>
      </c>
      <c r="AA6" s="107">
        <f>+[1]Totals!FD47</f>
        <v>0</v>
      </c>
      <c r="AB6" s="80">
        <f t="shared" ref="AB6:AB51" si="4">SUM(X6:AA6)</f>
        <v>700000</v>
      </c>
    </row>
    <row r="7" spans="1:28" s="153" customFormat="1" ht="13.15" customHeight="1" x14ac:dyDescent="0.25">
      <c r="A7" s="2" t="s">
        <v>34</v>
      </c>
      <c r="C7" s="109">
        <f>+[1]Totals!BH48</f>
        <v>0</v>
      </c>
      <c r="D7" s="107">
        <f>+[1]Totals!BI48</f>
        <v>0</v>
      </c>
      <c r="E7" s="107">
        <f>+[1]Totals!BJ48</f>
        <v>0</v>
      </c>
      <c r="F7" s="107">
        <f>+[1]Totals!BK48</f>
        <v>0</v>
      </c>
      <c r="G7" s="80">
        <f t="shared" si="0"/>
        <v>0</v>
      </c>
      <c r="I7" s="109">
        <f>+[1]Totals!CG48</f>
        <v>0</v>
      </c>
      <c r="J7" s="107">
        <f>+[1]Totals!CH48</f>
        <v>0</v>
      </c>
      <c r="K7" s="107">
        <f>+[1]Totals!CI48</f>
        <v>210000</v>
      </c>
      <c r="L7" s="107">
        <f>+[1]Totals!CJ48</f>
        <v>0</v>
      </c>
      <c r="M7" s="80">
        <f t="shared" si="1"/>
        <v>210000</v>
      </c>
      <c r="N7" s="109">
        <f>+[1]Totals!DE48</f>
        <v>0</v>
      </c>
      <c r="O7" s="107">
        <f>+[1]Totals!DF48</f>
        <v>0</v>
      </c>
      <c r="P7" s="107">
        <f>+[1]Totals!DG48</f>
        <v>0</v>
      </c>
      <c r="Q7" s="107">
        <f>+[1]Totals!DH48</f>
        <v>0</v>
      </c>
      <c r="R7" s="80">
        <f t="shared" si="2"/>
        <v>0</v>
      </c>
      <c r="S7" s="109">
        <f>+[1]Totals!EC48</f>
        <v>0</v>
      </c>
      <c r="T7" s="107">
        <f>+[1]Totals!ED48</f>
        <v>0</v>
      </c>
      <c r="U7" s="107">
        <f>+[1]Totals!EE48</f>
        <v>0</v>
      </c>
      <c r="V7" s="107">
        <f>+[1]Totals!EF48</f>
        <v>0</v>
      </c>
      <c r="W7" s="80">
        <f t="shared" si="3"/>
        <v>0</v>
      </c>
      <c r="X7" s="109">
        <f>+[1]Totals!FA48</f>
        <v>0</v>
      </c>
      <c r="Y7" s="107">
        <f>+[1]Totals!FB48</f>
        <v>0</v>
      </c>
      <c r="Z7" s="107">
        <f>+[1]Totals!FC48</f>
        <v>0</v>
      </c>
      <c r="AA7" s="107">
        <f>+[1]Totals!FD48</f>
        <v>0</v>
      </c>
      <c r="AB7" s="80">
        <f t="shared" si="4"/>
        <v>0</v>
      </c>
    </row>
    <row r="8" spans="1:28" s="153" customFormat="1" ht="13.15" customHeight="1" x14ac:dyDescent="0.25">
      <c r="A8" s="2" t="s">
        <v>35</v>
      </c>
      <c r="C8" s="109">
        <f>+[1]Totals!BH49</f>
        <v>2508691</v>
      </c>
      <c r="D8" s="107">
        <f>+[1]Totals!BI49</f>
        <v>4584692</v>
      </c>
      <c r="E8" s="107">
        <f>+[1]Totals!BJ49</f>
        <v>8000</v>
      </c>
      <c r="F8" s="107">
        <f>+[1]Totals!BK49</f>
        <v>12546</v>
      </c>
      <c r="G8" s="80">
        <f t="shared" si="0"/>
        <v>7113929</v>
      </c>
      <c r="I8" s="109">
        <f>+[1]Totals!CG49</f>
        <v>18000</v>
      </c>
      <c r="J8" s="107">
        <f>+[1]Totals!CH49</f>
        <v>530500</v>
      </c>
      <c r="K8" s="107">
        <f>+[1]Totals!CI49</f>
        <v>9600</v>
      </c>
      <c r="L8" s="107">
        <f>+[1]Totals!CJ49</f>
        <v>21300</v>
      </c>
      <c r="M8" s="80">
        <f t="shared" si="1"/>
        <v>579400</v>
      </c>
      <c r="N8" s="109">
        <f>+[1]Totals!DE49</f>
        <v>0</v>
      </c>
      <c r="O8" s="107">
        <f>+[1]Totals!DF49</f>
        <v>2485930</v>
      </c>
      <c r="P8" s="107">
        <f>+[1]Totals!DG49</f>
        <v>1062050</v>
      </c>
      <c r="Q8" s="107">
        <f>+[1]Totals!DH49</f>
        <v>8909750</v>
      </c>
      <c r="R8" s="80">
        <f t="shared" si="2"/>
        <v>12457730</v>
      </c>
      <c r="S8" s="109">
        <f>+[1]Totals!EC49</f>
        <v>5804900</v>
      </c>
      <c r="T8" s="107">
        <f>+[1]Totals!ED49</f>
        <v>1330704</v>
      </c>
      <c r="U8" s="107">
        <f>+[1]Totals!EE49</f>
        <v>793778</v>
      </c>
      <c r="V8" s="107">
        <f>+[1]Totals!EF49</f>
        <v>1446227</v>
      </c>
      <c r="W8" s="80">
        <f t="shared" si="3"/>
        <v>9375609</v>
      </c>
      <c r="X8" s="109">
        <f>+[1]Totals!FA49</f>
        <v>879488</v>
      </c>
      <c r="Y8" s="107">
        <f>+[1]Totals!FB49</f>
        <v>0</v>
      </c>
      <c r="Z8" s="107">
        <f>+[1]Totals!FC49</f>
        <v>0</v>
      </c>
      <c r="AA8" s="107">
        <f>+[1]Totals!FD49</f>
        <v>0</v>
      </c>
      <c r="AB8" s="80">
        <f t="shared" si="4"/>
        <v>879488</v>
      </c>
    </row>
    <row r="9" spans="1:28" s="153" customFormat="1" ht="13.15" customHeight="1" x14ac:dyDescent="0.25">
      <c r="A9" s="2" t="s">
        <v>36</v>
      </c>
      <c r="C9" s="109">
        <f>+[1]Totals!BH50</f>
        <v>903432</v>
      </c>
      <c r="D9" s="107">
        <f>+[1]Totals!BI50</f>
        <v>248819</v>
      </c>
      <c r="E9" s="107">
        <f>+[1]Totals!BJ50</f>
        <v>359398</v>
      </c>
      <c r="F9" s="107">
        <f>+[1]Totals!BK50</f>
        <v>167659</v>
      </c>
      <c r="G9" s="80">
        <f t="shared" si="0"/>
        <v>1679308</v>
      </c>
      <c r="I9" s="109">
        <f>+[1]Totals!CG50</f>
        <v>48755</v>
      </c>
      <c r="J9" s="107">
        <f>+[1]Totals!CH50</f>
        <v>1457113</v>
      </c>
      <c r="K9" s="107">
        <f>+[1]Totals!CI50</f>
        <v>819656</v>
      </c>
      <c r="L9" s="107">
        <f>+[1]Totals!CJ50</f>
        <v>0</v>
      </c>
      <c r="M9" s="80">
        <f t="shared" si="1"/>
        <v>2325524</v>
      </c>
      <c r="N9" s="109">
        <f>+[1]Totals!DE50</f>
        <v>0</v>
      </c>
      <c r="O9" s="107">
        <f>+[1]Totals!DF50</f>
        <v>0</v>
      </c>
      <c r="P9" s="107">
        <f>+[1]Totals!DG50</f>
        <v>790855</v>
      </c>
      <c r="Q9" s="107">
        <f>+[1]Totals!DH50</f>
        <v>0</v>
      </c>
      <c r="R9" s="80">
        <f t="shared" si="2"/>
        <v>790855</v>
      </c>
      <c r="S9" s="109">
        <f>+[1]Totals!EC50</f>
        <v>7216737</v>
      </c>
      <c r="T9" s="107">
        <f>+[1]Totals!ED50</f>
        <v>800000</v>
      </c>
      <c r="U9" s="107">
        <f>+[1]Totals!EE50</f>
        <v>259385</v>
      </c>
      <c r="V9" s="107">
        <f>+[1]Totals!EF50</f>
        <v>730294</v>
      </c>
      <c r="W9" s="80">
        <f t="shared" si="3"/>
        <v>9006416</v>
      </c>
      <c r="X9" s="109">
        <f>+[1]Totals!FA50</f>
        <v>382110</v>
      </c>
      <c r="Y9" s="107">
        <f>+[1]Totals!FB50</f>
        <v>0</v>
      </c>
      <c r="Z9" s="107">
        <f>+[1]Totals!FC50</f>
        <v>0</v>
      </c>
      <c r="AA9" s="107">
        <f>+[1]Totals!FD50</f>
        <v>0</v>
      </c>
      <c r="AB9" s="80">
        <f t="shared" si="4"/>
        <v>382110</v>
      </c>
    </row>
    <row r="10" spans="1:28" s="153" customFormat="1" ht="13.15" customHeight="1" x14ac:dyDescent="0.25">
      <c r="A10" t="s">
        <v>37</v>
      </c>
      <c r="C10" s="109">
        <f>+[1]Totals!BH51</f>
        <v>91750</v>
      </c>
      <c r="D10" s="107">
        <f>+[1]Totals!BI51</f>
        <v>1855100</v>
      </c>
      <c r="E10" s="107">
        <f>+[1]Totals!BJ51</f>
        <v>0</v>
      </c>
      <c r="F10" s="107">
        <f>+[1]Totals!BK51</f>
        <v>6000</v>
      </c>
      <c r="G10" s="80">
        <f t="shared" si="0"/>
        <v>1952850</v>
      </c>
      <c r="I10" s="109">
        <f>+[1]Totals!CG51</f>
        <v>1012050</v>
      </c>
      <c r="J10" s="107">
        <f>+[1]Totals!CH51</f>
        <v>570950</v>
      </c>
      <c r="K10" s="107">
        <f>+[1]Totals!CI51</f>
        <v>0</v>
      </c>
      <c r="L10" s="107">
        <f>+[1]Totals!CJ51</f>
        <v>52000</v>
      </c>
      <c r="M10" s="80">
        <f t="shared" si="1"/>
        <v>1635000</v>
      </c>
      <c r="N10" s="109">
        <f>+[1]Totals!DE51</f>
        <v>0</v>
      </c>
      <c r="O10" s="107">
        <f>+[1]Totals!DF51</f>
        <v>0</v>
      </c>
      <c r="P10" s="107">
        <f>+[1]Totals!DG51</f>
        <v>181850</v>
      </c>
      <c r="Q10" s="107">
        <f>+[1]Totals!DH51</f>
        <v>0</v>
      </c>
      <c r="R10" s="80">
        <f t="shared" si="2"/>
        <v>181850</v>
      </c>
      <c r="S10" s="109">
        <f>+[1]Totals!EC51</f>
        <v>3240000</v>
      </c>
      <c r="T10" s="107">
        <f>+[1]Totals!ED51</f>
        <v>1613550</v>
      </c>
      <c r="U10" s="107">
        <f>+[1]Totals!EE51</f>
        <v>0</v>
      </c>
      <c r="V10" s="107">
        <f>+[1]Totals!EF51</f>
        <v>0</v>
      </c>
      <c r="W10" s="80">
        <f t="shared" si="3"/>
        <v>4853550</v>
      </c>
      <c r="X10" s="109">
        <f>+[1]Totals!FA51</f>
        <v>0</v>
      </c>
      <c r="Y10" s="107">
        <f>+[1]Totals!FB51</f>
        <v>0</v>
      </c>
      <c r="Z10" s="107">
        <f>+[1]Totals!FC51</f>
        <v>0</v>
      </c>
      <c r="AA10" s="107">
        <f>+[1]Totals!FD51</f>
        <v>0</v>
      </c>
      <c r="AB10" s="80">
        <f t="shared" si="4"/>
        <v>0</v>
      </c>
    </row>
    <row r="11" spans="1:28" s="153" customFormat="1" ht="13.15" customHeight="1" x14ac:dyDescent="0.25">
      <c r="A11" s="2" t="s">
        <v>38</v>
      </c>
      <c r="C11" s="109">
        <f>+[1]Totals!BH52</f>
        <v>4120748</v>
      </c>
      <c r="D11" s="107">
        <f>+[1]Totals!BI52</f>
        <v>5524202</v>
      </c>
      <c r="E11" s="107">
        <f>+[1]Totals!BJ52</f>
        <v>289900</v>
      </c>
      <c r="F11" s="107">
        <f>+[1]Totals!BK52</f>
        <v>2304200</v>
      </c>
      <c r="G11" s="80">
        <f t="shared" si="0"/>
        <v>12239050</v>
      </c>
      <c r="I11" s="109">
        <f>+[1]Totals!CG52</f>
        <v>416500</v>
      </c>
      <c r="J11" s="107">
        <f>+[1]Totals!CH52</f>
        <v>352500</v>
      </c>
      <c r="K11" s="107">
        <f>+[1]Totals!CI52</f>
        <v>60000</v>
      </c>
      <c r="L11" s="107">
        <f>+[1]Totals!CJ52</f>
        <v>0</v>
      </c>
      <c r="M11" s="80">
        <f t="shared" si="1"/>
        <v>829000</v>
      </c>
      <c r="N11" s="109">
        <f>+[1]Totals!DE52</f>
        <v>2047</v>
      </c>
      <c r="O11" s="107">
        <f>+[1]Totals!DF52</f>
        <v>52850</v>
      </c>
      <c r="P11" s="107">
        <f>+[1]Totals!DG52</f>
        <v>25950</v>
      </c>
      <c r="Q11" s="107">
        <f>+[1]Totals!DH52</f>
        <v>56642</v>
      </c>
      <c r="R11" s="80">
        <f t="shared" si="2"/>
        <v>137489</v>
      </c>
      <c r="S11" s="109">
        <f>+[1]Totals!EC52</f>
        <v>10108989</v>
      </c>
      <c r="T11" s="107">
        <f>+[1]Totals!ED52</f>
        <v>893200</v>
      </c>
      <c r="U11" s="107">
        <f>+[1]Totals!EE52</f>
        <v>34500</v>
      </c>
      <c r="V11" s="107">
        <f>+[1]Totals!EF52</f>
        <v>0</v>
      </c>
      <c r="W11" s="80">
        <f t="shared" si="3"/>
        <v>11036689</v>
      </c>
      <c r="X11" s="109">
        <f>+[1]Totals!FA52</f>
        <v>2846350</v>
      </c>
      <c r="Y11" s="107">
        <f>+[1]Totals!FB52</f>
        <v>0</v>
      </c>
      <c r="Z11" s="107">
        <f>+[1]Totals!FC52</f>
        <v>0</v>
      </c>
      <c r="AA11" s="107">
        <f>+[1]Totals!FD52</f>
        <v>0</v>
      </c>
      <c r="AB11" s="80">
        <f t="shared" si="4"/>
        <v>2846350</v>
      </c>
    </row>
    <row r="12" spans="1:28" s="153" customFormat="1" ht="13.15" customHeight="1" x14ac:dyDescent="0.25">
      <c r="A12" t="s">
        <v>39</v>
      </c>
      <c r="C12" s="109">
        <f>+[1]Totals!BH53</f>
        <v>5000</v>
      </c>
      <c r="D12" s="107">
        <f>+[1]Totals!BI53</f>
        <v>0</v>
      </c>
      <c r="E12" s="107">
        <f>+[1]Totals!BJ53</f>
        <v>0</v>
      </c>
      <c r="F12" s="107">
        <f>+[1]Totals!BK53</f>
        <v>5000</v>
      </c>
      <c r="G12" s="80">
        <f t="shared" si="0"/>
        <v>10000</v>
      </c>
      <c r="I12" s="109">
        <f>+[1]Totals!CG53</f>
        <v>0</v>
      </c>
      <c r="J12" s="107">
        <f>+[1]Totals!CH53</f>
        <v>0</v>
      </c>
      <c r="K12" s="107">
        <f>+[1]Totals!CI53</f>
        <v>0</v>
      </c>
      <c r="L12" s="107">
        <f>+[1]Totals!CJ53</f>
        <v>0</v>
      </c>
      <c r="M12" s="80">
        <f t="shared" si="1"/>
        <v>0</v>
      </c>
      <c r="N12" s="109">
        <f>+[1]Totals!DE53</f>
        <v>0</v>
      </c>
      <c r="O12" s="107">
        <f>+[1]Totals!DF53</f>
        <v>6569</v>
      </c>
      <c r="P12" s="107">
        <f>+[1]Totals!DG53</f>
        <v>0</v>
      </c>
      <c r="Q12" s="107">
        <f>+[1]Totals!DH53</f>
        <v>0</v>
      </c>
      <c r="R12" s="80">
        <f t="shared" si="2"/>
        <v>6569</v>
      </c>
      <c r="S12" s="109">
        <f>+[1]Totals!EC53</f>
        <v>0</v>
      </c>
      <c r="T12" s="107">
        <f>+[1]Totals!ED53</f>
        <v>0</v>
      </c>
      <c r="U12" s="107">
        <f>+[1]Totals!EE53</f>
        <v>0</v>
      </c>
      <c r="V12" s="107">
        <f>+[1]Totals!EF53</f>
        <v>0</v>
      </c>
      <c r="W12" s="80">
        <f t="shared" si="3"/>
        <v>0</v>
      </c>
      <c r="X12" s="109">
        <f>+[1]Totals!FA53</f>
        <v>0</v>
      </c>
      <c r="Y12" s="107">
        <f>+[1]Totals!FB53</f>
        <v>0</v>
      </c>
      <c r="Z12" s="107">
        <f>+[1]Totals!FC53</f>
        <v>0</v>
      </c>
      <c r="AA12" s="107">
        <f>+[1]Totals!FD53</f>
        <v>0</v>
      </c>
      <c r="AB12" s="80">
        <f t="shared" si="4"/>
        <v>0</v>
      </c>
    </row>
    <row r="13" spans="1:28" s="153" customFormat="1" ht="13.15" customHeight="1" x14ac:dyDescent="0.25">
      <c r="A13" s="2" t="s">
        <v>40</v>
      </c>
      <c r="C13" s="109">
        <f>+[1]Totals!BH54</f>
        <v>0</v>
      </c>
      <c r="D13" s="107">
        <f>+[1]Totals!BI54</f>
        <v>3071300</v>
      </c>
      <c r="E13" s="107">
        <f>+[1]Totals!BJ54</f>
        <v>7264000</v>
      </c>
      <c r="F13" s="107">
        <f>+[1]Totals!BK54</f>
        <v>1221700</v>
      </c>
      <c r="G13" s="80">
        <f t="shared" si="0"/>
        <v>11557000</v>
      </c>
      <c r="I13" s="109">
        <f>+[1]Totals!CG54</f>
        <v>708100</v>
      </c>
      <c r="J13" s="107">
        <f>+[1]Totals!CH54</f>
        <v>0</v>
      </c>
      <c r="K13" s="107">
        <f>+[1]Totals!CI54</f>
        <v>812850</v>
      </c>
      <c r="L13" s="107">
        <f>+[1]Totals!CJ54</f>
        <v>1000</v>
      </c>
      <c r="M13" s="80">
        <f t="shared" si="1"/>
        <v>1521950</v>
      </c>
      <c r="N13" s="109">
        <f>+[1]Totals!DE54</f>
        <v>10000</v>
      </c>
      <c r="O13" s="107">
        <f>+[1]Totals!DF54</f>
        <v>19000</v>
      </c>
      <c r="P13" s="107">
        <f>+[1]Totals!DG54</f>
        <v>505150</v>
      </c>
      <c r="Q13" s="107">
        <f>+[1]Totals!DH54</f>
        <v>691410</v>
      </c>
      <c r="R13" s="80">
        <f t="shared" si="2"/>
        <v>1225560</v>
      </c>
      <c r="S13" s="109">
        <f>+[1]Totals!EC54</f>
        <v>752902</v>
      </c>
      <c r="T13" s="107">
        <f>+[1]Totals!ED54</f>
        <v>3228500</v>
      </c>
      <c r="U13" s="107">
        <f>+[1]Totals!EE54</f>
        <v>6288638</v>
      </c>
      <c r="V13" s="107">
        <f>+[1]Totals!EF54</f>
        <v>0</v>
      </c>
      <c r="W13" s="80">
        <f t="shared" si="3"/>
        <v>10270040</v>
      </c>
      <c r="X13" s="109">
        <f>+[1]Totals!FA54</f>
        <v>834306</v>
      </c>
      <c r="Y13" s="107">
        <f>+[1]Totals!FB54</f>
        <v>0</v>
      </c>
      <c r="Z13" s="107">
        <f>+[1]Totals!FC54</f>
        <v>0</v>
      </c>
      <c r="AA13" s="107">
        <f>+[1]Totals!FD54</f>
        <v>0</v>
      </c>
      <c r="AB13" s="80">
        <f t="shared" si="4"/>
        <v>834306</v>
      </c>
    </row>
    <row r="14" spans="1:28" s="153" customFormat="1" ht="13.15" customHeight="1" x14ac:dyDescent="0.25">
      <c r="A14" s="2" t="s">
        <v>41</v>
      </c>
      <c r="C14" s="109">
        <f>+[1]Totals!BH55</f>
        <v>0</v>
      </c>
      <c r="D14" s="107">
        <f>+[1]Totals!BI55</f>
        <v>0</v>
      </c>
      <c r="E14" s="107">
        <f>+[1]Totals!BJ55</f>
        <v>0</v>
      </c>
      <c r="F14" s="107">
        <f>+[1]Totals!BK55</f>
        <v>0</v>
      </c>
      <c r="G14" s="80">
        <f t="shared" si="0"/>
        <v>0</v>
      </c>
      <c r="I14" s="109">
        <f>+[1]Totals!CG55</f>
        <v>121400</v>
      </c>
      <c r="J14" s="107">
        <f>+[1]Totals!CH55</f>
        <v>0</v>
      </c>
      <c r="K14" s="107">
        <f>+[1]Totals!CI55</f>
        <v>0</v>
      </c>
      <c r="L14" s="107">
        <f>+[1]Totals!CJ55</f>
        <v>0</v>
      </c>
      <c r="M14" s="80">
        <f t="shared" si="1"/>
        <v>121400</v>
      </c>
      <c r="N14" s="109">
        <f>+[1]Totals!DE55</f>
        <v>0</v>
      </c>
      <c r="O14" s="107">
        <f>+[1]Totals!DF55</f>
        <v>0</v>
      </c>
      <c r="P14" s="107">
        <f>+[1]Totals!DG55</f>
        <v>108000</v>
      </c>
      <c r="Q14" s="107">
        <f>+[1]Totals!DH55</f>
        <v>0</v>
      </c>
      <c r="R14" s="80">
        <f t="shared" si="2"/>
        <v>108000</v>
      </c>
      <c r="S14" s="109">
        <f>+[1]Totals!EC55</f>
        <v>0</v>
      </c>
      <c r="T14" s="107">
        <f>+[1]Totals!ED55</f>
        <v>0</v>
      </c>
      <c r="U14" s="107">
        <f>+[1]Totals!EE55</f>
        <v>0</v>
      </c>
      <c r="V14" s="107">
        <f>+[1]Totals!EF55</f>
        <v>0</v>
      </c>
      <c r="W14" s="80">
        <f t="shared" si="3"/>
        <v>0</v>
      </c>
      <c r="X14" s="109">
        <f>+[1]Totals!FA55</f>
        <v>0</v>
      </c>
      <c r="Y14" s="107">
        <f>+[1]Totals!FB55</f>
        <v>0</v>
      </c>
      <c r="Z14" s="107">
        <f>+[1]Totals!FC55</f>
        <v>0</v>
      </c>
      <c r="AA14" s="107">
        <f>+[1]Totals!FD55</f>
        <v>0</v>
      </c>
      <c r="AB14" s="80">
        <f t="shared" si="4"/>
        <v>0</v>
      </c>
    </row>
    <row r="15" spans="1:28" s="153" customFormat="1" ht="13.15" customHeight="1" x14ac:dyDescent="0.25">
      <c r="A15" s="2" t="s">
        <v>42</v>
      </c>
      <c r="C15" s="109">
        <f>+[1]Totals!BH56</f>
        <v>1747589</v>
      </c>
      <c r="D15" s="107">
        <f>+[1]Totals!BI56</f>
        <v>1523313</v>
      </c>
      <c r="E15" s="107">
        <f>+[1]Totals!BJ56</f>
        <v>19800</v>
      </c>
      <c r="F15" s="107">
        <f>+[1]Totals!BK56</f>
        <v>1156494</v>
      </c>
      <c r="G15" s="80">
        <f t="shared" si="0"/>
        <v>4447196</v>
      </c>
      <c r="I15" s="109">
        <f>+[1]Totals!CG56</f>
        <v>0</v>
      </c>
      <c r="J15" s="107">
        <f>+[1]Totals!CH56</f>
        <v>0</v>
      </c>
      <c r="K15" s="107">
        <f>+[1]Totals!CI56</f>
        <v>0</v>
      </c>
      <c r="L15" s="107">
        <f>+[1]Totals!CJ56</f>
        <v>0</v>
      </c>
      <c r="M15" s="80">
        <f t="shared" si="1"/>
        <v>0</v>
      </c>
      <c r="N15" s="109">
        <f>+[1]Totals!DE56</f>
        <v>0</v>
      </c>
      <c r="O15" s="107">
        <f>+[1]Totals!DF56</f>
        <v>0</v>
      </c>
      <c r="P15" s="107">
        <f>+[1]Totals!DG56</f>
        <v>307434</v>
      </c>
      <c r="Q15" s="107">
        <f>+[1]Totals!DH56</f>
        <v>1245927</v>
      </c>
      <c r="R15" s="80">
        <f t="shared" si="2"/>
        <v>1553361</v>
      </c>
      <c r="S15" s="109">
        <f>+[1]Totals!EC56</f>
        <v>2238035</v>
      </c>
      <c r="T15" s="107">
        <f>+[1]Totals!ED56</f>
        <v>0</v>
      </c>
      <c r="U15" s="107">
        <f>+[1]Totals!EE56</f>
        <v>77033</v>
      </c>
      <c r="V15" s="107">
        <f>+[1]Totals!EF56</f>
        <v>0</v>
      </c>
      <c r="W15" s="80">
        <f t="shared" si="3"/>
        <v>2315068</v>
      </c>
      <c r="X15" s="109">
        <f>+[1]Totals!FA56</f>
        <v>0</v>
      </c>
      <c r="Y15" s="107">
        <f>+[1]Totals!FB56</f>
        <v>0</v>
      </c>
      <c r="Z15" s="107">
        <f>+[1]Totals!FC56</f>
        <v>0</v>
      </c>
      <c r="AA15" s="107">
        <f>+[1]Totals!FD56</f>
        <v>0</v>
      </c>
      <c r="AB15" s="80">
        <f t="shared" si="4"/>
        <v>0</v>
      </c>
    </row>
    <row r="16" spans="1:28" s="153" customFormat="1" ht="13.15" customHeight="1" x14ac:dyDescent="0.25">
      <c r="A16" s="2" t="s">
        <v>43</v>
      </c>
      <c r="C16" s="109">
        <f>+[1]Totals!BH57</f>
        <v>360374</v>
      </c>
      <c r="D16" s="107">
        <f>+[1]Totals!BI57</f>
        <v>94000</v>
      </c>
      <c r="E16" s="107">
        <f>+[1]Totals!BJ57</f>
        <v>1577309</v>
      </c>
      <c r="F16" s="107">
        <f>+[1]Totals!BK57</f>
        <v>251395</v>
      </c>
      <c r="G16" s="80">
        <f t="shared" si="0"/>
        <v>2283078</v>
      </c>
      <c r="I16" s="109">
        <f>+[1]Totals!CG57</f>
        <v>172304</v>
      </c>
      <c r="J16" s="107">
        <f>+[1]Totals!CH57</f>
        <v>24000</v>
      </c>
      <c r="K16" s="107">
        <f>+[1]Totals!CI57</f>
        <v>7336662</v>
      </c>
      <c r="L16" s="107">
        <f>+[1]Totals!CJ57</f>
        <v>3208187</v>
      </c>
      <c r="M16" s="80">
        <f t="shared" si="1"/>
        <v>10741153</v>
      </c>
      <c r="N16" s="109">
        <f>+[1]Totals!DE57</f>
        <v>5709822</v>
      </c>
      <c r="O16" s="107">
        <f>+[1]Totals!DF57</f>
        <v>0</v>
      </c>
      <c r="P16" s="107">
        <f>+[1]Totals!DG57</f>
        <v>300</v>
      </c>
      <c r="Q16" s="107">
        <f>+[1]Totals!DH57</f>
        <v>21700</v>
      </c>
      <c r="R16" s="80">
        <f t="shared" si="2"/>
        <v>5731822</v>
      </c>
      <c r="S16" s="109">
        <f>+[1]Totals!EC57</f>
        <v>167326</v>
      </c>
      <c r="T16" s="107">
        <f>+[1]Totals!ED57</f>
        <v>534276</v>
      </c>
      <c r="U16" s="107">
        <f>+[1]Totals!EE57</f>
        <v>0</v>
      </c>
      <c r="V16" s="107">
        <f>+[1]Totals!EF57</f>
        <v>1170000</v>
      </c>
      <c r="W16" s="80">
        <f t="shared" si="3"/>
        <v>1871602</v>
      </c>
      <c r="X16" s="109">
        <f>+[1]Totals!FA57</f>
        <v>721394</v>
      </c>
      <c r="Y16" s="107">
        <f>+[1]Totals!FB57</f>
        <v>0</v>
      </c>
      <c r="Z16" s="107">
        <f>+[1]Totals!FC57</f>
        <v>0</v>
      </c>
      <c r="AA16" s="107">
        <f>+[1]Totals!FD57</f>
        <v>0</v>
      </c>
      <c r="AB16" s="80">
        <f t="shared" si="4"/>
        <v>721394</v>
      </c>
    </row>
    <row r="17" spans="1:28" s="153" customFormat="1" ht="13.15" customHeight="1" x14ac:dyDescent="0.25">
      <c r="A17" s="2" t="s">
        <v>44</v>
      </c>
      <c r="C17" s="109">
        <f>+[1]Totals!BH58</f>
        <v>230883</v>
      </c>
      <c r="D17" s="107">
        <f>+[1]Totals!BI58</f>
        <v>0</v>
      </c>
      <c r="E17" s="107">
        <f>+[1]Totals!BJ58</f>
        <v>0</v>
      </c>
      <c r="F17" s="107">
        <f>+[1]Totals!BK58</f>
        <v>0</v>
      </c>
      <c r="G17" s="80">
        <f t="shared" si="0"/>
        <v>230883</v>
      </c>
      <c r="I17" s="109">
        <f>+[1]Totals!CG58</f>
        <v>30500</v>
      </c>
      <c r="J17" s="107">
        <f>+[1]Totals!CH58</f>
        <v>30000</v>
      </c>
      <c r="K17" s="107">
        <f>+[1]Totals!CI58</f>
        <v>0</v>
      </c>
      <c r="L17" s="107">
        <f>+[1]Totals!CJ58</f>
        <v>0</v>
      </c>
      <c r="M17" s="80">
        <f t="shared" si="1"/>
        <v>60500</v>
      </c>
      <c r="N17" s="109">
        <f>+[1]Totals!DE58</f>
        <v>0</v>
      </c>
      <c r="O17" s="107">
        <f>+[1]Totals!DF58</f>
        <v>39858</v>
      </c>
      <c r="P17" s="107">
        <f>+[1]Totals!DG58</f>
        <v>0</v>
      </c>
      <c r="Q17" s="107">
        <f>+[1]Totals!DH58</f>
        <v>366563</v>
      </c>
      <c r="R17" s="80">
        <f t="shared" si="2"/>
        <v>406421</v>
      </c>
      <c r="S17" s="109">
        <f>+[1]Totals!EC58</f>
        <v>0</v>
      </c>
      <c r="T17" s="107">
        <f>+[1]Totals!ED58</f>
        <v>0</v>
      </c>
      <c r="U17" s="107">
        <f>+[1]Totals!EE58</f>
        <v>40216</v>
      </c>
      <c r="V17" s="107">
        <f>+[1]Totals!EF58</f>
        <v>0</v>
      </c>
      <c r="W17" s="80">
        <f t="shared" si="3"/>
        <v>40216</v>
      </c>
      <c r="X17" s="109">
        <f>+[1]Totals!FA58</f>
        <v>0</v>
      </c>
      <c r="Y17" s="107">
        <f>+[1]Totals!FB58</f>
        <v>0</v>
      </c>
      <c r="Z17" s="107">
        <f>+[1]Totals!FC58</f>
        <v>0</v>
      </c>
      <c r="AA17" s="107">
        <f>+[1]Totals!FD58</f>
        <v>0</v>
      </c>
      <c r="AB17" s="80">
        <f t="shared" si="4"/>
        <v>0</v>
      </c>
    </row>
    <row r="18" spans="1:28" s="153" customFormat="1" ht="13.15" customHeight="1" x14ac:dyDescent="0.25">
      <c r="A18" t="s">
        <v>242</v>
      </c>
      <c r="C18" s="109">
        <f>+[1]Totals!BH59</f>
        <v>5702796</v>
      </c>
      <c r="D18" s="107">
        <f>+[1]Totals!BI59</f>
        <v>6321023</v>
      </c>
      <c r="E18" s="107">
        <f>+[1]Totals!BJ59</f>
        <v>12339899</v>
      </c>
      <c r="F18" s="107">
        <f>+[1]Totals!BK59</f>
        <v>9227600</v>
      </c>
      <c r="G18" s="80">
        <f t="shared" si="0"/>
        <v>33591318</v>
      </c>
      <c r="I18" s="109">
        <f>+[1]Totals!CG59</f>
        <v>5115983</v>
      </c>
      <c r="J18" s="107">
        <f>+[1]Totals!CH59</f>
        <v>9321867</v>
      </c>
      <c r="K18" s="107">
        <f>+[1]Totals!CI59</f>
        <v>5784161</v>
      </c>
      <c r="L18" s="107">
        <f>+[1]Totals!CJ59</f>
        <v>100000</v>
      </c>
      <c r="M18" s="80">
        <f t="shared" si="1"/>
        <v>20322011</v>
      </c>
      <c r="N18" s="109">
        <f>+[1]Totals!DE59</f>
        <v>3744812</v>
      </c>
      <c r="O18" s="107">
        <f>+[1]Totals!DF59</f>
        <v>5255611</v>
      </c>
      <c r="P18" s="107">
        <f>+[1]Totals!DG59</f>
        <v>4809926</v>
      </c>
      <c r="Q18" s="107">
        <f>+[1]Totals!DH59</f>
        <v>9585322</v>
      </c>
      <c r="R18" s="80">
        <f t="shared" si="2"/>
        <v>23395671</v>
      </c>
      <c r="S18" s="109">
        <f>+[1]Totals!EC59</f>
        <v>9461294</v>
      </c>
      <c r="T18" s="107">
        <f>+[1]Totals!ED59</f>
        <v>4752231</v>
      </c>
      <c r="U18" s="107">
        <f>+[1]Totals!EE59</f>
        <v>9114800</v>
      </c>
      <c r="V18" s="107">
        <f>+[1]Totals!EF59</f>
        <v>333700</v>
      </c>
      <c r="W18" s="80">
        <f t="shared" si="3"/>
        <v>23662025</v>
      </c>
      <c r="X18" s="109">
        <f>+[1]Totals!FA59</f>
        <v>9527583</v>
      </c>
      <c r="Y18" s="107">
        <f>+[1]Totals!FB59</f>
        <v>0</v>
      </c>
      <c r="Z18" s="107">
        <f>+[1]Totals!FC59</f>
        <v>0</v>
      </c>
      <c r="AA18" s="107">
        <f>+[1]Totals!FD59</f>
        <v>0</v>
      </c>
      <c r="AB18" s="80">
        <f t="shared" si="4"/>
        <v>9527583</v>
      </c>
    </row>
    <row r="19" spans="1:28" s="153" customFormat="1" ht="13.15" customHeight="1" x14ac:dyDescent="0.25">
      <c r="A19" s="2" t="s">
        <v>46</v>
      </c>
      <c r="C19" s="109">
        <f>+[1]Totals!BH60</f>
        <v>0</v>
      </c>
      <c r="D19" s="107">
        <f>+[1]Totals!BI60</f>
        <v>0</v>
      </c>
      <c r="E19" s="107">
        <f>+[1]Totals!BJ60</f>
        <v>80000</v>
      </c>
      <c r="F19" s="107">
        <f>+[1]Totals!BK60</f>
        <v>0</v>
      </c>
      <c r="G19" s="80">
        <f t="shared" si="0"/>
        <v>80000</v>
      </c>
      <c r="I19" s="109">
        <f>+[1]Totals!CG60</f>
        <v>0</v>
      </c>
      <c r="J19" s="107">
        <f>+[1]Totals!CH60</f>
        <v>0</v>
      </c>
      <c r="K19" s="107">
        <f>+[1]Totals!CI60</f>
        <v>80000</v>
      </c>
      <c r="L19" s="107">
        <f>+[1]Totals!CJ60</f>
        <v>0</v>
      </c>
      <c r="M19" s="80">
        <f t="shared" si="1"/>
        <v>80000</v>
      </c>
      <c r="N19" s="109">
        <f>+[1]Totals!DE60</f>
        <v>0</v>
      </c>
      <c r="O19" s="107">
        <f>+[1]Totals!DF60</f>
        <v>0</v>
      </c>
      <c r="P19" s="107">
        <f>+[1]Totals!DG60</f>
        <v>0</v>
      </c>
      <c r="Q19" s="107">
        <f>+[1]Totals!DH60</f>
        <v>50000</v>
      </c>
      <c r="R19" s="80">
        <f t="shared" si="2"/>
        <v>50000</v>
      </c>
      <c r="S19" s="109">
        <f>+[1]Totals!EC60</f>
        <v>0</v>
      </c>
      <c r="T19" s="107">
        <f>+[1]Totals!ED60</f>
        <v>100000</v>
      </c>
      <c r="U19" s="107">
        <f>+[1]Totals!EE60</f>
        <v>0</v>
      </c>
      <c r="V19" s="107">
        <f>+[1]Totals!EF60</f>
        <v>0</v>
      </c>
      <c r="W19" s="80">
        <f t="shared" si="3"/>
        <v>100000</v>
      </c>
      <c r="X19" s="109">
        <f>+[1]Totals!FA60</f>
        <v>0</v>
      </c>
      <c r="Y19" s="107">
        <f>+[1]Totals!FB60</f>
        <v>0</v>
      </c>
      <c r="Z19" s="107">
        <f>+[1]Totals!FC60</f>
        <v>0</v>
      </c>
      <c r="AA19" s="107">
        <f>+[1]Totals!FD60</f>
        <v>0</v>
      </c>
      <c r="AB19" s="80">
        <f t="shared" si="4"/>
        <v>0</v>
      </c>
    </row>
    <row r="20" spans="1:28" s="153" customFormat="1" ht="13.15" customHeight="1" x14ac:dyDescent="0.25">
      <c r="A20" s="2" t="s">
        <v>47</v>
      </c>
      <c r="C20" s="109">
        <f>+[1]Totals!BH61</f>
        <v>0</v>
      </c>
      <c r="D20" s="107">
        <f>+[1]Totals!BI61</f>
        <v>0</v>
      </c>
      <c r="E20" s="107">
        <f>+[1]Totals!BJ61</f>
        <v>113081</v>
      </c>
      <c r="F20" s="107">
        <f>+[1]Totals!BK61</f>
        <v>0</v>
      </c>
      <c r="G20" s="80">
        <f t="shared" si="0"/>
        <v>113081</v>
      </c>
      <c r="I20" s="109">
        <f>+[1]Totals!CG61</f>
        <v>0</v>
      </c>
      <c r="J20" s="107">
        <f>+[1]Totals!CH61</f>
        <v>0</v>
      </c>
      <c r="K20" s="107">
        <f>+[1]Totals!CI61</f>
        <v>0</v>
      </c>
      <c r="L20" s="107">
        <f>+[1]Totals!CJ61</f>
        <v>1518801</v>
      </c>
      <c r="M20" s="80">
        <f t="shared" si="1"/>
        <v>1518801</v>
      </c>
      <c r="N20" s="109">
        <f>+[1]Totals!DE61</f>
        <v>117200</v>
      </c>
      <c r="O20" s="107">
        <f>+[1]Totals!DF61</f>
        <v>0</v>
      </c>
      <c r="P20" s="107">
        <f>+[1]Totals!DG61</f>
        <v>0</v>
      </c>
      <c r="Q20" s="107">
        <f>+[1]Totals!DH61</f>
        <v>0</v>
      </c>
      <c r="R20" s="80">
        <f t="shared" si="2"/>
        <v>117200</v>
      </c>
      <c r="S20" s="109">
        <f>+[1]Totals!EC61</f>
        <v>120276</v>
      </c>
      <c r="T20" s="107">
        <f>+[1]Totals!ED61</f>
        <v>0</v>
      </c>
      <c r="U20" s="107">
        <f>+[1]Totals!EE61</f>
        <v>0</v>
      </c>
      <c r="V20" s="107">
        <f>+[1]Totals!EF61</f>
        <v>0</v>
      </c>
      <c r="W20" s="80">
        <f t="shared" si="3"/>
        <v>120276</v>
      </c>
      <c r="X20" s="109">
        <f>+[1]Totals!FA61</f>
        <v>0</v>
      </c>
      <c r="Y20" s="107">
        <f>+[1]Totals!FB61</f>
        <v>0</v>
      </c>
      <c r="Z20" s="107">
        <f>+[1]Totals!FC61</f>
        <v>0</v>
      </c>
      <c r="AA20" s="107">
        <f>+[1]Totals!FD61</f>
        <v>0</v>
      </c>
      <c r="AB20" s="80">
        <f t="shared" si="4"/>
        <v>0</v>
      </c>
    </row>
    <row r="21" spans="1:28" s="153" customFormat="1" ht="13.15" customHeight="1" x14ac:dyDescent="0.25">
      <c r="A21" s="2" t="s">
        <v>48</v>
      </c>
      <c r="C21" s="109">
        <f>+[1]Totals!BH62</f>
        <v>80000</v>
      </c>
      <c r="D21" s="107">
        <f>+[1]Totals!BI62</f>
        <v>3057684</v>
      </c>
      <c r="E21" s="107">
        <f>+[1]Totals!BJ62</f>
        <v>8666621</v>
      </c>
      <c r="F21" s="107">
        <f>+[1]Totals!BK62</f>
        <v>9597171</v>
      </c>
      <c r="G21" s="80">
        <f t="shared" si="0"/>
        <v>21401476</v>
      </c>
      <c r="I21" s="109">
        <f>+[1]Totals!CG62</f>
        <v>773105</v>
      </c>
      <c r="J21" s="107">
        <f>+[1]Totals!CH62</f>
        <v>402333</v>
      </c>
      <c r="K21" s="107">
        <f>+[1]Totals!CI62</f>
        <v>3309</v>
      </c>
      <c r="L21" s="107">
        <f>+[1]Totals!CJ62</f>
        <v>348000</v>
      </c>
      <c r="M21" s="80">
        <f t="shared" si="1"/>
        <v>1526747</v>
      </c>
      <c r="N21" s="109">
        <f>+[1]Totals!DE62</f>
        <v>387053</v>
      </c>
      <c r="O21" s="107">
        <f>+[1]Totals!DF62</f>
        <v>1895025</v>
      </c>
      <c r="P21" s="107">
        <f>+[1]Totals!DG62</f>
        <v>560000</v>
      </c>
      <c r="Q21" s="107">
        <f>+[1]Totals!DH62</f>
        <v>762398</v>
      </c>
      <c r="R21" s="80">
        <f t="shared" si="2"/>
        <v>3604476</v>
      </c>
      <c r="S21" s="109">
        <f>+[1]Totals!EC62</f>
        <v>818350</v>
      </c>
      <c r="T21" s="107">
        <f>+[1]Totals!ED62</f>
        <v>3936445</v>
      </c>
      <c r="U21" s="107">
        <f>+[1]Totals!EE62</f>
        <v>4031413</v>
      </c>
      <c r="V21" s="107">
        <f>+[1]Totals!EF62</f>
        <v>4581297</v>
      </c>
      <c r="W21" s="80">
        <f t="shared" si="3"/>
        <v>13367505</v>
      </c>
      <c r="X21" s="109">
        <f>+[1]Totals!FA62</f>
        <v>1830000</v>
      </c>
      <c r="Y21" s="107">
        <f>+[1]Totals!FB62</f>
        <v>0</v>
      </c>
      <c r="Z21" s="107">
        <f>+[1]Totals!FC62</f>
        <v>0</v>
      </c>
      <c r="AA21" s="107">
        <f>+[1]Totals!FD62</f>
        <v>0</v>
      </c>
      <c r="AB21" s="80">
        <f t="shared" si="4"/>
        <v>1830000</v>
      </c>
    </row>
    <row r="22" spans="1:28" s="153" customFormat="1" ht="13.15" customHeight="1" x14ac:dyDescent="0.25">
      <c r="A22" s="2" t="s">
        <v>49</v>
      </c>
      <c r="C22" s="109">
        <f>+[1]Totals!BH63</f>
        <v>0</v>
      </c>
      <c r="D22" s="107">
        <f>+[1]Totals!BI63</f>
        <v>0</v>
      </c>
      <c r="E22" s="107">
        <f>+[1]Totals!BJ63</f>
        <v>40000</v>
      </c>
      <c r="F22" s="107">
        <f>+[1]Totals!BK63</f>
        <v>0</v>
      </c>
      <c r="G22" s="80">
        <f t="shared" si="0"/>
        <v>40000</v>
      </c>
      <c r="I22" s="109">
        <f>+[1]Totals!CG63</f>
        <v>0</v>
      </c>
      <c r="J22" s="107">
        <f>+[1]Totals!CH63</f>
        <v>0</v>
      </c>
      <c r="K22" s="107">
        <f>+[1]Totals!CI63</f>
        <v>0</v>
      </c>
      <c r="L22" s="107">
        <f>+[1]Totals!CJ63</f>
        <v>0</v>
      </c>
      <c r="M22" s="80">
        <f t="shared" si="1"/>
        <v>0</v>
      </c>
      <c r="N22" s="109">
        <f>+[1]Totals!DE63</f>
        <v>0</v>
      </c>
      <c r="O22" s="107">
        <f>+[1]Totals!DF63</f>
        <v>0</v>
      </c>
      <c r="P22" s="107">
        <f>+[1]Totals!DG63</f>
        <v>85000</v>
      </c>
      <c r="Q22" s="107">
        <f>+[1]Totals!DH63</f>
        <v>0</v>
      </c>
      <c r="R22" s="80">
        <f t="shared" si="2"/>
        <v>85000</v>
      </c>
      <c r="S22" s="109">
        <f>+[1]Totals!EC63</f>
        <v>10000</v>
      </c>
      <c r="T22" s="107">
        <f>+[1]Totals!ED63</f>
        <v>0</v>
      </c>
      <c r="U22" s="107">
        <f>+[1]Totals!EE63</f>
        <v>0</v>
      </c>
      <c r="V22" s="107">
        <f>+[1]Totals!EF63</f>
        <v>0</v>
      </c>
      <c r="W22" s="80">
        <f t="shared" si="3"/>
        <v>10000</v>
      </c>
      <c r="X22" s="109">
        <f>+[1]Totals!FA63</f>
        <v>0</v>
      </c>
      <c r="Y22" s="107">
        <f>+[1]Totals!FB63</f>
        <v>0</v>
      </c>
      <c r="Z22" s="107">
        <f>+[1]Totals!FC63</f>
        <v>0</v>
      </c>
      <c r="AA22" s="107">
        <f>+[1]Totals!FD63</f>
        <v>0</v>
      </c>
      <c r="AB22" s="80">
        <f t="shared" si="4"/>
        <v>0</v>
      </c>
    </row>
    <row r="23" spans="1:28" s="153" customFormat="1" ht="13.15" customHeight="1" x14ac:dyDescent="0.25">
      <c r="A23" s="2" t="s">
        <v>50</v>
      </c>
      <c r="C23" s="109">
        <f>+[1]Totals!BH64</f>
        <v>0</v>
      </c>
      <c r="D23" s="107">
        <f>+[1]Totals!BI64</f>
        <v>0</v>
      </c>
      <c r="E23" s="107">
        <f>+[1]Totals!BJ64</f>
        <v>215863</v>
      </c>
      <c r="F23" s="107">
        <f>+[1]Totals!BK64</f>
        <v>300</v>
      </c>
      <c r="G23" s="80">
        <f t="shared" si="0"/>
        <v>216163</v>
      </c>
      <c r="I23" s="109">
        <f>+[1]Totals!CG64</f>
        <v>0</v>
      </c>
      <c r="J23" s="107">
        <f>+[1]Totals!CH64</f>
        <v>223834</v>
      </c>
      <c r="K23" s="107">
        <f>+[1]Totals!CI64</f>
        <v>0</v>
      </c>
      <c r="L23" s="107">
        <f>+[1]Totals!CJ64</f>
        <v>0</v>
      </c>
      <c r="M23" s="80">
        <f t="shared" si="1"/>
        <v>223834</v>
      </c>
      <c r="N23" s="109">
        <f>+[1]Totals!DE64</f>
        <v>0</v>
      </c>
      <c r="O23" s="107">
        <f>+[1]Totals!DF64</f>
        <v>0</v>
      </c>
      <c r="P23" s="107">
        <f>+[1]Totals!DG64</f>
        <v>0</v>
      </c>
      <c r="Q23" s="107">
        <f>+[1]Totals!DH64</f>
        <v>1625392</v>
      </c>
      <c r="R23" s="80">
        <f t="shared" si="2"/>
        <v>1625392</v>
      </c>
      <c r="S23" s="109">
        <f>+[1]Totals!EC64</f>
        <v>0</v>
      </c>
      <c r="T23" s="107">
        <f>+[1]Totals!ED64</f>
        <v>0</v>
      </c>
      <c r="U23" s="107">
        <f>+[1]Totals!EE64</f>
        <v>242377</v>
      </c>
      <c r="V23" s="107">
        <f>+[1]Totals!EF64</f>
        <v>0</v>
      </c>
      <c r="W23" s="80">
        <f t="shared" si="3"/>
        <v>242377</v>
      </c>
      <c r="X23" s="109">
        <f>+[1]Totals!FA64</f>
        <v>0</v>
      </c>
      <c r="Y23" s="107">
        <f>+[1]Totals!FB64</f>
        <v>0</v>
      </c>
      <c r="Z23" s="107">
        <f>+[1]Totals!FC64</f>
        <v>0</v>
      </c>
      <c r="AA23" s="107">
        <f>+[1]Totals!FD64</f>
        <v>0</v>
      </c>
      <c r="AB23" s="80">
        <f t="shared" si="4"/>
        <v>0</v>
      </c>
    </row>
    <row r="24" spans="1:28" s="153" customFormat="1" ht="13.15" customHeight="1" x14ac:dyDescent="0.25">
      <c r="A24" s="2" t="s">
        <v>51</v>
      </c>
      <c r="C24" s="109">
        <f>+[1]Totals!BH65</f>
        <v>1343040</v>
      </c>
      <c r="D24" s="107">
        <f>+[1]Totals!BI65</f>
        <v>1789380</v>
      </c>
      <c r="E24" s="107">
        <f>+[1]Totals!BJ65</f>
        <v>18000</v>
      </c>
      <c r="F24" s="107">
        <f>+[1]Totals!BK65</f>
        <v>0</v>
      </c>
      <c r="G24" s="80">
        <f t="shared" si="0"/>
        <v>3150420</v>
      </c>
      <c r="I24" s="109">
        <f>+[1]Totals!CG65</f>
        <v>878000</v>
      </c>
      <c r="J24" s="107">
        <f>+[1]Totals!CH65</f>
        <v>2564000</v>
      </c>
      <c r="K24" s="107">
        <f>+[1]Totals!CI65</f>
        <v>10600100</v>
      </c>
      <c r="L24" s="107">
        <f>+[1]Totals!CJ65</f>
        <v>5144500</v>
      </c>
      <c r="M24" s="80">
        <f t="shared" si="1"/>
        <v>19186600</v>
      </c>
      <c r="N24" s="109">
        <f>+[1]Totals!DE65</f>
        <v>51505</v>
      </c>
      <c r="O24" s="107">
        <f>+[1]Totals!DF65</f>
        <v>25950</v>
      </c>
      <c r="P24" s="107">
        <f>+[1]Totals!DG65</f>
        <v>748870</v>
      </c>
      <c r="Q24" s="107">
        <f>+[1]Totals!DH65</f>
        <v>1258776</v>
      </c>
      <c r="R24" s="80">
        <f t="shared" si="2"/>
        <v>2085101</v>
      </c>
      <c r="S24" s="109">
        <f>+[1]Totals!EC65</f>
        <v>1933568</v>
      </c>
      <c r="T24" s="107">
        <f>+[1]Totals!ED65</f>
        <v>742561</v>
      </c>
      <c r="U24" s="107">
        <f>+[1]Totals!EE65</f>
        <v>1252700</v>
      </c>
      <c r="V24" s="107">
        <f>+[1]Totals!EF65</f>
        <v>2335217</v>
      </c>
      <c r="W24" s="80">
        <f t="shared" si="3"/>
        <v>6264046</v>
      </c>
      <c r="X24" s="109">
        <f>+[1]Totals!FA65</f>
        <v>367613</v>
      </c>
      <c r="Y24" s="107">
        <f>+[1]Totals!FB65</f>
        <v>0</v>
      </c>
      <c r="Z24" s="107">
        <f>+[1]Totals!FC65</f>
        <v>0</v>
      </c>
      <c r="AA24" s="107">
        <f>+[1]Totals!FD65</f>
        <v>0</v>
      </c>
      <c r="AB24" s="80">
        <f t="shared" si="4"/>
        <v>367613</v>
      </c>
    </row>
    <row r="25" spans="1:28" s="153" customFormat="1" ht="13.15" customHeight="1" x14ac:dyDescent="0.25">
      <c r="A25" s="2" t="s">
        <v>52</v>
      </c>
      <c r="C25" s="109">
        <f>+[1]Totals!BH66</f>
        <v>5985755</v>
      </c>
      <c r="D25" s="107">
        <f>+[1]Totals!BI66</f>
        <v>2824800</v>
      </c>
      <c r="E25" s="107">
        <f>+[1]Totals!BJ66</f>
        <v>0</v>
      </c>
      <c r="F25" s="107">
        <f>+[1]Totals!BK66</f>
        <v>1100000</v>
      </c>
      <c r="G25" s="80">
        <f t="shared" si="0"/>
        <v>9910555</v>
      </c>
      <c r="I25" s="109">
        <f>+[1]Totals!CG66</f>
        <v>0</v>
      </c>
      <c r="J25" s="107">
        <f>+[1]Totals!CH66</f>
        <v>0</v>
      </c>
      <c r="K25" s="107">
        <f>+[1]Totals!CI66</f>
        <v>0</v>
      </c>
      <c r="L25" s="107">
        <f>+[1]Totals!CJ66</f>
        <v>0</v>
      </c>
      <c r="M25" s="80">
        <f t="shared" si="1"/>
        <v>0</v>
      </c>
      <c r="N25" s="109">
        <f>+[1]Totals!DE66</f>
        <v>0</v>
      </c>
      <c r="O25" s="107">
        <f>+[1]Totals!DF66</f>
        <v>0</v>
      </c>
      <c r="P25" s="107">
        <f>+[1]Totals!DG66</f>
        <v>2991134</v>
      </c>
      <c r="Q25" s="107">
        <f>+[1]Totals!DH66</f>
        <v>6031570</v>
      </c>
      <c r="R25" s="80">
        <f t="shared" si="2"/>
        <v>9022704</v>
      </c>
      <c r="S25" s="109">
        <f>+[1]Totals!EC66</f>
        <v>0</v>
      </c>
      <c r="T25" s="107">
        <f>+[1]Totals!ED66</f>
        <v>0</v>
      </c>
      <c r="U25" s="107">
        <f>+[1]Totals!EE66</f>
        <v>300823</v>
      </c>
      <c r="V25" s="107">
        <f>+[1]Totals!EF66</f>
        <v>269000</v>
      </c>
      <c r="W25" s="80">
        <f t="shared" si="3"/>
        <v>569823</v>
      </c>
      <c r="X25" s="109">
        <f>+[1]Totals!FA66</f>
        <v>0</v>
      </c>
      <c r="Y25" s="107">
        <f>+[1]Totals!FB66</f>
        <v>0</v>
      </c>
      <c r="Z25" s="107">
        <f>+[1]Totals!FC66</f>
        <v>0</v>
      </c>
      <c r="AA25" s="107">
        <f>+[1]Totals!FD66</f>
        <v>0</v>
      </c>
      <c r="AB25" s="80">
        <f t="shared" si="4"/>
        <v>0</v>
      </c>
    </row>
    <row r="26" spans="1:28" s="153" customFormat="1" ht="13.15" customHeight="1" x14ac:dyDescent="0.25">
      <c r="A26" t="s">
        <v>53</v>
      </c>
      <c r="C26" s="109">
        <f>+[1]Totals!BH67</f>
        <v>0</v>
      </c>
      <c r="D26" s="107">
        <f>+[1]Totals!BI67</f>
        <v>121776</v>
      </c>
      <c r="E26" s="107">
        <f>+[1]Totals!BJ67</f>
        <v>1605580</v>
      </c>
      <c r="F26" s="107">
        <f>+[1]Totals!BK67</f>
        <v>0</v>
      </c>
      <c r="G26" s="80">
        <f t="shared" si="0"/>
        <v>1727356</v>
      </c>
      <c r="I26" s="109">
        <f>+[1]Totals!CG67</f>
        <v>0</v>
      </c>
      <c r="J26" s="107">
        <f>+[1]Totals!CH67</f>
        <v>0</v>
      </c>
      <c r="K26" s="107">
        <f>+[1]Totals!CI67</f>
        <v>0</v>
      </c>
      <c r="L26" s="107">
        <f>+[1]Totals!CJ67</f>
        <v>0</v>
      </c>
      <c r="M26" s="80">
        <f t="shared" si="1"/>
        <v>0</v>
      </c>
      <c r="N26" s="109">
        <f>+[1]Totals!DE67</f>
        <v>0</v>
      </c>
      <c r="O26" s="107">
        <f>+[1]Totals!DF67</f>
        <v>0</v>
      </c>
      <c r="P26" s="107">
        <f>+[1]Totals!DG67</f>
        <v>49085</v>
      </c>
      <c r="Q26" s="107">
        <f>+[1]Totals!DH67</f>
        <v>126218</v>
      </c>
      <c r="R26" s="80">
        <f t="shared" si="2"/>
        <v>175303</v>
      </c>
      <c r="S26" s="109">
        <f>+[1]Totals!EC67</f>
        <v>136950</v>
      </c>
      <c r="T26" s="107">
        <f>+[1]Totals!ED67</f>
        <v>0</v>
      </c>
      <c r="U26" s="107">
        <f>+[1]Totals!EE67</f>
        <v>1648815</v>
      </c>
      <c r="V26" s="107">
        <f>+[1]Totals!EF67</f>
        <v>0</v>
      </c>
      <c r="W26" s="80">
        <f t="shared" si="3"/>
        <v>1785765</v>
      </c>
      <c r="X26" s="109">
        <f>+[1]Totals!FA67</f>
        <v>0</v>
      </c>
      <c r="Y26" s="107">
        <f>+[1]Totals!FB67</f>
        <v>0</v>
      </c>
      <c r="Z26" s="107">
        <f>+[1]Totals!FC67</f>
        <v>0</v>
      </c>
      <c r="AA26" s="107">
        <f>+[1]Totals!FD67</f>
        <v>0</v>
      </c>
      <c r="AB26" s="80">
        <f t="shared" si="4"/>
        <v>0</v>
      </c>
    </row>
    <row r="27" spans="1:28" s="153" customFormat="1" ht="13.15" customHeight="1" x14ac:dyDescent="0.25">
      <c r="A27" s="2" t="s">
        <v>54</v>
      </c>
      <c r="C27" s="109">
        <f>+[1]Totals!BH68</f>
        <v>627950</v>
      </c>
      <c r="D27" s="107">
        <f>+[1]Totals!BI68</f>
        <v>683651</v>
      </c>
      <c r="E27" s="107">
        <f>+[1]Totals!BJ68</f>
        <v>1766252</v>
      </c>
      <c r="F27" s="107">
        <f>+[1]Totals!BK68</f>
        <v>363750</v>
      </c>
      <c r="G27" s="80">
        <f t="shared" si="0"/>
        <v>3441603</v>
      </c>
      <c r="I27" s="109">
        <f>+[1]Totals!CG68</f>
        <v>304990</v>
      </c>
      <c r="J27" s="107">
        <f>+[1]Totals!CH68</f>
        <v>1753250</v>
      </c>
      <c r="K27" s="107">
        <f>+[1]Totals!CI68</f>
        <v>2171454</v>
      </c>
      <c r="L27" s="107">
        <f>+[1]Totals!CJ68</f>
        <v>7635049</v>
      </c>
      <c r="M27" s="80">
        <f t="shared" si="1"/>
        <v>11864743</v>
      </c>
      <c r="N27" s="109">
        <f>+[1]Totals!DE68</f>
        <v>3293115</v>
      </c>
      <c r="O27" s="107">
        <f>+[1]Totals!DF68</f>
        <v>3118434</v>
      </c>
      <c r="P27" s="107">
        <f>+[1]Totals!DG68</f>
        <v>968000</v>
      </c>
      <c r="Q27" s="107">
        <f>+[1]Totals!DH68</f>
        <v>40000</v>
      </c>
      <c r="R27" s="80">
        <f t="shared" si="2"/>
        <v>7419549</v>
      </c>
      <c r="S27" s="109">
        <f>+[1]Totals!EC68</f>
        <v>408000</v>
      </c>
      <c r="T27" s="107">
        <f>+[1]Totals!ED68</f>
        <v>212750</v>
      </c>
      <c r="U27" s="107">
        <f>+[1]Totals!EE68</f>
        <v>141750</v>
      </c>
      <c r="V27" s="107">
        <f>+[1]Totals!EF68</f>
        <v>2012650</v>
      </c>
      <c r="W27" s="80">
        <f t="shared" si="3"/>
        <v>2775150</v>
      </c>
      <c r="X27" s="109">
        <f>+[1]Totals!FA68</f>
        <v>71700</v>
      </c>
      <c r="Y27" s="107">
        <f>+[1]Totals!FB68</f>
        <v>0</v>
      </c>
      <c r="Z27" s="107">
        <f>+[1]Totals!FC68</f>
        <v>0</v>
      </c>
      <c r="AA27" s="107">
        <f>+[1]Totals!FD68</f>
        <v>0</v>
      </c>
      <c r="AB27" s="80">
        <f t="shared" si="4"/>
        <v>71700</v>
      </c>
    </row>
    <row r="28" spans="1:28" s="153" customFormat="1" ht="13.15" customHeight="1" x14ac:dyDescent="0.25">
      <c r="A28" s="2" t="s">
        <v>55</v>
      </c>
      <c r="C28" s="109">
        <f>+[1]Totals!BH69</f>
        <v>139500</v>
      </c>
      <c r="D28" s="107">
        <f>+[1]Totals!BI69</f>
        <v>139500</v>
      </c>
      <c r="E28" s="107">
        <f>+[1]Totals!BJ69</f>
        <v>0</v>
      </c>
      <c r="F28" s="107">
        <f>+[1]Totals!BK69</f>
        <v>0</v>
      </c>
      <c r="G28" s="80">
        <f t="shared" si="0"/>
        <v>279000</v>
      </c>
      <c r="I28" s="109">
        <f>+[1]Totals!CG69</f>
        <v>150000</v>
      </c>
      <c r="J28" s="107">
        <f>+[1]Totals!CH69</f>
        <v>150400</v>
      </c>
      <c r="K28" s="107">
        <f>+[1]Totals!CI69</f>
        <v>252000</v>
      </c>
      <c r="L28" s="107">
        <f>+[1]Totals!CJ69</f>
        <v>555743</v>
      </c>
      <c r="M28" s="80">
        <f t="shared" si="1"/>
        <v>1108143</v>
      </c>
      <c r="N28" s="109">
        <f>+[1]Totals!DE69</f>
        <v>1779162</v>
      </c>
      <c r="O28" s="107">
        <f>+[1]Totals!DF69</f>
        <v>858574</v>
      </c>
      <c r="P28" s="107">
        <f>+[1]Totals!DG69</f>
        <v>350000</v>
      </c>
      <c r="Q28" s="107">
        <f>+[1]Totals!DH69</f>
        <v>0</v>
      </c>
      <c r="R28" s="80">
        <f t="shared" si="2"/>
        <v>2987736</v>
      </c>
      <c r="S28" s="109">
        <f>+[1]Totals!EC69</f>
        <v>0</v>
      </c>
      <c r="T28" s="107">
        <f>+[1]Totals!ED69</f>
        <v>0</v>
      </c>
      <c r="U28" s="107">
        <f>+[1]Totals!EE69</f>
        <v>0</v>
      </c>
      <c r="V28" s="107">
        <f>+[1]Totals!EF69</f>
        <v>0</v>
      </c>
      <c r="W28" s="80">
        <f t="shared" si="3"/>
        <v>0</v>
      </c>
      <c r="X28" s="109">
        <f>+[1]Totals!FA69</f>
        <v>323750</v>
      </c>
      <c r="Y28" s="107">
        <f>+[1]Totals!FB69</f>
        <v>0</v>
      </c>
      <c r="Z28" s="107">
        <f>+[1]Totals!FC69</f>
        <v>0</v>
      </c>
      <c r="AA28" s="107">
        <f>+[1]Totals!FD69</f>
        <v>0</v>
      </c>
      <c r="AB28" s="80">
        <f t="shared" si="4"/>
        <v>323750</v>
      </c>
    </row>
    <row r="29" spans="1:28" s="153" customFormat="1" ht="13.15" customHeight="1" x14ac:dyDescent="0.25">
      <c r="A29" s="2" t="s">
        <v>56</v>
      </c>
      <c r="C29" s="109">
        <f>+[1]Totals!BH70</f>
        <v>2669300</v>
      </c>
      <c r="D29" s="107">
        <f>+[1]Totals!BI70</f>
        <v>331000</v>
      </c>
      <c r="E29" s="107">
        <f>+[1]Totals!BJ70</f>
        <v>1425850</v>
      </c>
      <c r="F29" s="107">
        <f>+[1]Totals!BK70</f>
        <v>1422150</v>
      </c>
      <c r="G29" s="80">
        <f t="shared" si="0"/>
        <v>5848300</v>
      </c>
      <c r="I29" s="109">
        <f>+[1]Totals!CG70</f>
        <v>0</v>
      </c>
      <c r="J29" s="107">
        <f>+[1]Totals!CH70</f>
        <v>252550</v>
      </c>
      <c r="K29" s="107">
        <f>+[1]Totals!CI70</f>
        <v>31000</v>
      </c>
      <c r="L29" s="107">
        <f>+[1]Totals!CJ70</f>
        <v>682750</v>
      </c>
      <c r="M29" s="80">
        <f t="shared" si="1"/>
        <v>966300</v>
      </c>
      <c r="N29" s="109">
        <f>+[1]Totals!DE70</f>
        <v>1720000</v>
      </c>
      <c r="O29" s="107">
        <f>+[1]Totals!DF70</f>
        <v>8901120</v>
      </c>
      <c r="P29" s="107">
        <f>+[1]Totals!DG70</f>
        <v>4263950</v>
      </c>
      <c r="Q29" s="107">
        <f>+[1]Totals!DH70</f>
        <v>0</v>
      </c>
      <c r="R29" s="80">
        <f t="shared" si="2"/>
        <v>14885070</v>
      </c>
      <c r="S29" s="109">
        <f>+[1]Totals!EC70</f>
        <v>286500</v>
      </c>
      <c r="T29" s="107">
        <f>+[1]Totals!ED70</f>
        <v>2241068</v>
      </c>
      <c r="U29" s="107">
        <f>+[1]Totals!EE70</f>
        <v>0</v>
      </c>
      <c r="V29" s="107">
        <f>+[1]Totals!EF70</f>
        <v>0</v>
      </c>
      <c r="W29" s="80">
        <f t="shared" si="3"/>
        <v>2527568</v>
      </c>
      <c r="X29" s="109">
        <f>+[1]Totals!FA70</f>
        <v>434450</v>
      </c>
      <c r="Y29" s="107">
        <f>+[1]Totals!FB70</f>
        <v>0</v>
      </c>
      <c r="Z29" s="107">
        <f>+[1]Totals!FC70</f>
        <v>0</v>
      </c>
      <c r="AA29" s="107">
        <f>+[1]Totals!FD70</f>
        <v>0</v>
      </c>
      <c r="AB29" s="80">
        <f t="shared" si="4"/>
        <v>434450</v>
      </c>
    </row>
    <row r="30" spans="1:28" s="153" customFormat="1" ht="13.15" customHeight="1" x14ac:dyDescent="0.25">
      <c r="A30" s="2" t="s">
        <v>57</v>
      </c>
      <c r="C30" s="109">
        <f>+[1]Totals!BH71</f>
        <v>0</v>
      </c>
      <c r="D30" s="107">
        <f>+[1]Totals!BI71</f>
        <v>2505415</v>
      </c>
      <c r="E30" s="107">
        <f>+[1]Totals!BJ71</f>
        <v>349350</v>
      </c>
      <c r="F30" s="107">
        <f>+[1]Totals!BK71</f>
        <v>0</v>
      </c>
      <c r="G30" s="80">
        <f t="shared" si="0"/>
        <v>2854765</v>
      </c>
      <c r="I30" s="109">
        <f>+[1]Totals!CG71</f>
        <v>0</v>
      </c>
      <c r="J30" s="107">
        <f>+[1]Totals!CH71</f>
        <v>1200000</v>
      </c>
      <c r="K30" s="107">
        <f>+[1]Totals!CI71</f>
        <v>293777</v>
      </c>
      <c r="L30" s="107">
        <f>+[1]Totals!CJ71</f>
        <v>606471</v>
      </c>
      <c r="M30" s="80">
        <f t="shared" si="1"/>
        <v>2100248</v>
      </c>
      <c r="N30" s="109">
        <f>+[1]Totals!DE71</f>
        <v>2931371</v>
      </c>
      <c r="O30" s="107">
        <f>+[1]Totals!DF71</f>
        <v>5361629</v>
      </c>
      <c r="P30" s="107">
        <f>+[1]Totals!DG71</f>
        <v>2908607</v>
      </c>
      <c r="Q30" s="107">
        <f>+[1]Totals!DH71</f>
        <v>1850000</v>
      </c>
      <c r="R30" s="80">
        <f t="shared" si="2"/>
        <v>13051607</v>
      </c>
      <c r="S30" s="109">
        <f>+[1]Totals!EC71</f>
        <v>0</v>
      </c>
      <c r="T30" s="107">
        <f>+[1]Totals!ED71</f>
        <v>0</v>
      </c>
      <c r="U30" s="107">
        <f>+[1]Totals!EE71</f>
        <v>1008809</v>
      </c>
      <c r="V30" s="107">
        <f>+[1]Totals!EF71</f>
        <v>0</v>
      </c>
      <c r="W30" s="80">
        <f t="shared" si="3"/>
        <v>1008809</v>
      </c>
      <c r="X30" s="109">
        <f>+[1]Totals!FA71</f>
        <v>700000</v>
      </c>
      <c r="Y30" s="107">
        <f>+[1]Totals!FB71</f>
        <v>0</v>
      </c>
      <c r="Z30" s="107">
        <f>+[1]Totals!FC71</f>
        <v>0</v>
      </c>
      <c r="AA30" s="107">
        <f>+[1]Totals!FD71</f>
        <v>0</v>
      </c>
      <c r="AB30" s="80">
        <f t="shared" si="4"/>
        <v>700000</v>
      </c>
    </row>
    <row r="31" spans="1:28" s="153" customFormat="1" ht="13.15" customHeight="1" x14ac:dyDescent="0.25">
      <c r="A31" s="2" t="s">
        <v>58</v>
      </c>
      <c r="C31" s="109">
        <f>+[1]Totals!BH72</f>
        <v>455000</v>
      </c>
      <c r="D31" s="107">
        <f>+[1]Totals!BI72</f>
        <v>1444250</v>
      </c>
      <c r="E31" s="107">
        <f>+[1]Totals!BJ72</f>
        <v>0</v>
      </c>
      <c r="F31" s="107">
        <f>+[1]Totals!BK72</f>
        <v>10592913</v>
      </c>
      <c r="G31" s="80">
        <f t="shared" si="0"/>
        <v>12492163</v>
      </c>
      <c r="I31" s="109">
        <f>+[1]Totals!CG72</f>
        <v>1466810</v>
      </c>
      <c r="J31" s="107">
        <f>+[1]Totals!CH72</f>
        <v>1185000</v>
      </c>
      <c r="K31" s="107">
        <f>+[1]Totals!CI72</f>
        <v>650000</v>
      </c>
      <c r="L31" s="107">
        <f>+[1]Totals!CJ72</f>
        <v>1000</v>
      </c>
      <c r="M31" s="80">
        <f t="shared" si="1"/>
        <v>3302810</v>
      </c>
      <c r="N31" s="109">
        <f>+[1]Totals!DE72</f>
        <v>0</v>
      </c>
      <c r="O31" s="107">
        <f>+[1]Totals!DF72</f>
        <v>79105</v>
      </c>
      <c r="P31" s="107">
        <f>+[1]Totals!DG72</f>
        <v>788750</v>
      </c>
      <c r="Q31" s="107">
        <f>+[1]Totals!DH72</f>
        <v>147877</v>
      </c>
      <c r="R31" s="80">
        <f t="shared" si="2"/>
        <v>1015732</v>
      </c>
      <c r="S31" s="109">
        <f>+[1]Totals!EC72</f>
        <v>0</v>
      </c>
      <c r="T31" s="107">
        <f>+[1]Totals!ED72</f>
        <v>0</v>
      </c>
      <c r="U31" s="107">
        <f>+[1]Totals!EE72</f>
        <v>3828986</v>
      </c>
      <c r="V31" s="107">
        <f>+[1]Totals!EF72</f>
        <v>5896292</v>
      </c>
      <c r="W31" s="80">
        <f t="shared" si="3"/>
        <v>9725278</v>
      </c>
      <c r="X31" s="109">
        <f>+[1]Totals!FA72</f>
        <v>2618713</v>
      </c>
      <c r="Y31" s="107">
        <f>+[1]Totals!FB72</f>
        <v>0</v>
      </c>
      <c r="Z31" s="107">
        <f>+[1]Totals!FC72</f>
        <v>0</v>
      </c>
      <c r="AA31" s="107">
        <f>+[1]Totals!FD72</f>
        <v>0</v>
      </c>
      <c r="AB31" s="80">
        <f t="shared" si="4"/>
        <v>2618713</v>
      </c>
    </row>
    <row r="32" spans="1:28" s="153" customFormat="1" ht="13.15" customHeight="1" x14ac:dyDescent="0.25">
      <c r="A32" s="2" t="s">
        <v>59</v>
      </c>
      <c r="C32" s="109">
        <f>+[1]Totals!BH73</f>
        <v>0</v>
      </c>
      <c r="D32" s="107">
        <f>+[1]Totals!BI73</f>
        <v>0</v>
      </c>
      <c r="E32" s="107">
        <f>+[1]Totals!BJ73</f>
        <v>0</v>
      </c>
      <c r="F32" s="107">
        <f>+[1]Totals!BK73</f>
        <v>0</v>
      </c>
      <c r="G32" s="80">
        <f t="shared" si="0"/>
        <v>0</v>
      </c>
      <c r="I32" s="109">
        <f>+[1]Totals!CG73</f>
        <v>695738</v>
      </c>
      <c r="J32" s="107">
        <f>+[1]Totals!CH73</f>
        <v>1110032</v>
      </c>
      <c r="K32" s="107">
        <f>+[1]Totals!CI73</f>
        <v>0</v>
      </c>
      <c r="L32" s="107">
        <f>+[1]Totals!CJ73</f>
        <v>0</v>
      </c>
      <c r="M32" s="80">
        <f t="shared" si="1"/>
        <v>1805770</v>
      </c>
      <c r="N32" s="109">
        <f>+[1]Totals!DE73</f>
        <v>0</v>
      </c>
      <c r="O32" s="107">
        <f>+[1]Totals!DF73</f>
        <v>0</v>
      </c>
      <c r="P32" s="107">
        <f>+[1]Totals!DG73</f>
        <v>0</v>
      </c>
      <c r="Q32" s="107">
        <f>+[1]Totals!DH73</f>
        <v>0</v>
      </c>
      <c r="R32" s="80">
        <f t="shared" si="2"/>
        <v>0</v>
      </c>
      <c r="S32" s="109">
        <f>+[1]Totals!EC73</f>
        <v>0</v>
      </c>
      <c r="T32" s="107">
        <f>+[1]Totals!ED73</f>
        <v>0</v>
      </c>
      <c r="U32" s="107">
        <f>+[1]Totals!EE73</f>
        <v>900000</v>
      </c>
      <c r="V32" s="107">
        <f>+[1]Totals!EF73</f>
        <v>0</v>
      </c>
      <c r="W32" s="80">
        <f t="shared" si="3"/>
        <v>900000</v>
      </c>
      <c r="X32" s="109">
        <f>+[1]Totals!FA73</f>
        <v>1214998</v>
      </c>
      <c r="Y32" s="107">
        <f>+[1]Totals!FB73</f>
        <v>0</v>
      </c>
      <c r="Z32" s="107">
        <f>+[1]Totals!FC73</f>
        <v>0</v>
      </c>
      <c r="AA32" s="107">
        <f>+[1]Totals!FD73</f>
        <v>0</v>
      </c>
      <c r="AB32" s="80">
        <f t="shared" si="4"/>
        <v>1214998</v>
      </c>
    </row>
    <row r="33" spans="1:28" s="153" customFormat="1" ht="13.15" customHeight="1" x14ac:dyDescent="0.25">
      <c r="A33" s="2" t="s">
        <v>60</v>
      </c>
      <c r="C33" s="109">
        <f>+[1]Totals!BH74</f>
        <v>1266000</v>
      </c>
      <c r="D33" s="107">
        <f>+[1]Totals!BI74</f>
        <v>26550</v>
      </c>
      <c r="E33" s="107">
        <f>+[1]Totals!BJ74</f>
        <v>4357300</v>
      </c>
      <c r="F33" s="107">
        <f>+[1]Totals!BK74</f>
        <v>2416900</v>
      </c>
      <c r="G33" s="80">
        <f t="shared" si="0"/>
        <v>8066750</v>
      </c>
      <c r="I33" s="109">
        <f>+[1]Totals!CG74</f>
        <v>5988850</v>
      </c>
      <c r="J33" s="107">
        <f>+[1]Totals!CH74</f>
        <v>11550</v>
      </c>
      <c r="K33" s="107">
        <f>+[1]Totals!CI74</f>
        <v>2667000</v>
      </c>
      <c r="L33" s="107">
        <f>+[1]Totals!CJ74</f>
        <v>450180</v>
      </c>
      <c r="M33" s="80">
        <f t="shared" si="1"/>
        <v>9117580</v>
      </c>
      <c r="N33" s="109">
        <f>+[1]Totals!DE74</f>
        <v>6000</v>
      </c>
      <c r="O33" s="107">
        <f>+[1]Totals!DF74</f>
        <v>0</v>
      </c>
      <c r="P33" s="107">
        <f>+[1]Totals!DG74</f>
        <v>0</v>
      </c>
      <c r="Q33" s="107">
        <f>+[1]Totals!DH74</f>
        <v>3553800</v>
      </c>
      <c r="R33" s="80">
        <f t="shared" si="2"/>
        <v>3559800</v>
      </c>
      <c r="S33" s="109">
        <f>+[1]Totals!EC74</f>
        <v>0</v>
      </c>
      <c r="T33" s="107">
        <f>+[1]Totals!ED74</f>
        <v>617200</v>
      </c>
      <c r="U33" s="107">
        <f>+[1]Totals!EE74</f>
        <v>15146650</v>
      </c>
      <c r="V33" s="107">
        <f>+[1]Totals!EF74</f>
        <v>2384500</v>
      </c>
      <c r="W33" s="80">
        <f t="shared" si="3"/>
        <v>18148350</v>
      </c>
      <c r="X33" s="109">
        <f>+[1]Totals!FA74</f>
        <v>905850</v>
      </c>
      <c r="Y33" s="107">
        <f>+[1]Totals!FB74</f>
        <v>0</v>
      </c>
      <c r="Z33" s="107">
        <f>+[1]Totals!FC74</f>
        <v>0</v>
      </c>
      <c r="AA33" s="107">
        <f>+[1]Totals!FD74</f>
        <v>0</v>
      </c>
      <c r="AB33" s="80">
        <f t="shared" si="4"/>
        <v>905850</v>
      </c>
    </row>
    <row r="34" spans="1:28" s="153" customFormat="1" ht="13.15" customHeight="1" x14ac:dyDescent="0.25">
      <c r="A34" s="2" t="s">
        <v>61</v>
      </c>
      <c r="C34" s="109">
        <f>+[1]Totals!BH75</f>
        <v>0</v>
      </c>
      <c r="D34" s="107">
        <f>+[1]Totals!BI75</f>
        <v>0</v>
      </c>
      <c r="E34" s="107">
        <f>+[1]Totals!BJ75</f>
        <v>0</v>
      </c>
      <c r="F34" s="107">
        <f>+[1]Totals!BK75</f>
        <v>0</v>
      </c>
      <c r="G34" s="80">
        <f t="shared" si="0"/>
        <v>0</v>
      </c>
      <c r="I34" s="109">
        <f>+[1]Totals!CG75</f>
        <v>0</v>
      </c>
      <c r="J34" s="107">
        <f>+[1]Totals!CH75</f>
        <v>0</v>
      </c>
      <c r="K34" s="107">
        <f>+[1]Totals!CI75</f>
        <v>160255</v>
      </c>
      <c r="L34" s="107">
        <f>+[1]Totals!CJ75</f>
        <v>0</v>
      </c>
      <c r="M34" s="80">
        <f t="shared" si="1"/>
        <v>160255</v>
      </c>
      <c r="N34" s="109">
        <f>+[1]Totals!DE75</f>
        <v>0</v>
      </c>
      <c r="O34" s="107">
        <f>+[1]Totals!DF75</f>
        <v>0</v>
      </c>
      <c r="P34" s="107">
        <f>+[1]Totals!DG75</f>
        <v>0</v>
      </c>
      <c r="Q34" s="107">
        <f>+[1]Totals!DH75</f>
        <v>0</v>
      </c>
      <c r="R34" s="80">
        <f t="shared" si="2"/>
        <v>0</v>
      </c>
      <c r="S34" s="109">
        <f>+[1]Totals!EC75</f>
        <v>0</v>
      </c>
      <c r="T34" s="107">
        <f>+[1]Totals!ED75</f>
        <v>125100</v>
      </c>
      <c r="U34" s="107">
        <f>+[1]Totals!EE75</f>
        <v>0</v>
      </c>
      <c r="V34" s="107">
        <f>+[1]Totals!EF75</f>
        <v>12500</v>
      </c>
      <c r="W34" s="80">
        <f t="shared" si="3"/>
        <v>137600</v>
      </c>
      <c r="X34" s="109">
        <f>+[1]Totals!FA75</f>
        <v>0</v>
      </c>
      <c r="Y34" s="107">
        <f>+[1]Totals!FB75</f>
        <v>0</v>
      </c>
      <c r="Z34" s="107">
        <f>+[1]Totals!FC75</f>
        <v>0</v>
      </c>
      <c r="AA34" s="107">
        <f>+[1]Totals!FD75</f>
        <v>0</v>
      </c>
      <c r="AB34" s="80">
        <f t="shared" si="4"/>
        <v>0</v>
      </c>
    </row>
    <row r="35" spans="1:28" s="153" customFormat="1" ht="13.15" customHeight="1" x14ac:dyDescent="0.25">
      <c r="A35" s="2" t="s">
        <v>62</v>
      </c>
      <c r="C35" s="109">
        <f>+[1]Totals!BH76</f>
        <v>4676830</v>
      </c>
      <c r="D35" s="107">
        <f>+[1]Totals!BI76</f>
        <v>218450</v>
      </c>
      <c r="E35" s="107">
        <f>+[1]Totals!BJ76</f>
        <v>363500</v>
      </c>
      <c r="F35" s="107">
        <f>+[1]Totals!BK76</f>
        <v>588500</v>
      </c>
      <c r="G35" s="80">
        <f t="shared" si="0"/>
        <v>5847280</v>
      </c>
      <c r="I35" s="109">
        <f>+[1]Totals!CG76</f>
        <v>1030000</v>
      </c>
      <c r="J35" s="107">
        <f>+[1]Totals!CH76</f>
        <v>7700</v>
      </c>
      <c r="K35" s="107">
        <f>+[1]Totals!CI76</f>
        <v>457081</v>
      </c>
      <c r="L35" s="107">
        <f>+[1]Totals!CJ76</f>
        <v>10413750</v>
      </c>
      <c r="M35" s="80">
        <f t="shared" si="1"/>
        <v>11908531</v>
      </c>
      <c r="N35" s="109">
        <f>+[1]Totals!DE76</f>
        <v>5228166</v>
      </c>
      <c r="O35" s="107">
        <f>+[1]Totals!DF76</f>
        <v>755000</v>
      </c>
      <c r="P35" s="107">
        <f>+[1]Totals!DG76</f>
        <v>58850</v>
      </c>
      <c r="Q35" s="107">
        <f>+[1]Totals!DH76</f>
        <v>1539849</v>
      </c>
      <c r="R35" s="80">
        <f t="shared" si="2"/>
        <v>7581865</v>
      </c>
      <c r="S35" s="109">
        <f>+[1]Totals!EC76</f>
        <v>19500</v>
      </c>
      <c r="T35" s="107">
        <f>+[1]Totals!ED76</f>
        <v>0</v>
      </c>
      <c r="U35" s="107">
        <f>+[1]Totals!EE76</f>
        <v>159700</v>
      </c>
      <c r="V35" s="107">
        <f>+[1]Totals!EF76</f>
        <v>753000</v>
      </c>
      <c r="W35" s="80">
        <f t="shared" si="3"/>
        <v>932200</v>
      </c>
      <c r="X35" s="109">
        <f>+[1]Totals!FA76</f>
        <v>0</v>
      </c>
      <c r="Y35" s="107">
        <f>+[1]Totals!FB76</f>
        <v>0</v>
      </c>
      <c r="Z35" s="107">
        <f>+[1]Totals!FC76</f>
        <v>0</v>
      </c>
      <c r="AA35" s="107">
        <f>+[1]Totals!FD76</f>
        <v>0</v>
      </c>
      <c r="AB35" s="80">
        <f t="shared" si="4"/>
        <v>0</v>
      </c>
    </row>
    <row r="36" spans="1:28" s="153" customFormat="1" ht="13.15" customHeight="1" x14ac:dyDescent="0.25">
      <c r="A36" s="2" t="s">
        <v>63</v>
      </c>
      <c r="C36" s="109">
        <f>+[1]Totals!BH77</f>
        <v>7015347</v>
      </c>
      <c r="D36" s="107">
        <f>+[1]Totals!BI77</f>
        <v>14883274</v>
      </c>
      <c r="E36" s="107">
        <f>+[1]Totals!BJ77</f>
        <v>6387120</v>
      </c>
      <c r="F36" s="107">
        <f>+[1]Totals!BK77</f>
        <v>136777</v>
      </c>
      <c r="G36" s="80">
        <f t="shared" si="0"/>
        <v>28422518</v>
      </c>
      <c r="I36" s="109">
        <f>+[1]Totals!CG77</f>
        <v>8223441</v>
      </c>
      <c r="J36" s="107">
        <f>+[1]Totals!CH77</f>
        <v>4216583</v>
      </c>
      <c r="K36" s="107">
        <f>+[1]Totals!CI77</f>
        <v>8874500</v>
      </c>
      <c r="L36" s="107">
        <f>+[1]Totals!CJ77</f>
        <v>777600</v>
      </c>
      <c r="M36" s="80">
        <f t="shared" si="1"/>
        <v>22092124</v>
      </c>
      <c r="N36" s="109">
        <f>+[1]Totals!DE77</f>
        <v>8246409</v>
      </c>
      <c r="O36" s="107">
        <f>+[1]Totals!DF77</f>
        <v>2453459</v>
      </c>
      <c r="P36" s="107">
        <f>+[1]Totals!DG77</f>
        <v>7060299</v>
      </c>
      <c r="Q36" s="107">
        <f>+[1]Totals!DH77</f>
        <v>5771588</v>
      </c>
      <c r="R36" s="80">
        <f t="shared" si="2"/>
        <v>23531755</v>
      </c>
      <c r="S36" s="109">
        <f>+[1]Totals!EC77</f>
        <v>9370568</v>
      </c>
      <c r="T36" s="107">
        <f>+[1]Totals!ED77</f>
        <v>15030219</v>
      </c>
      <c r="U36" s="107">
        <f>+[1]Totals!EE77</f>
        <v>6651600</v>
      </c>
      <c r="V36" s="107">
        <f>+[1]Totals!EF77</f>
        <v>8142946</v>
      </c>
      <c r="W36" s="80">
        <f t="shared" si="3"/>
        <v>39195333</v>
      </c>
      <c r="X36" s="109">
        <f>+[1]Totals!FA77</f>
        <v>7723857</v>
      </c>
      <c r="Y36" s="107">
        <f>+[1]Totals!FB77</f>
        <v>0</v>
      </c>
      <c r="Z36" s="107">
        <f>+[1]Totals!FC77</f>
        <v>0</v>
      </c>
      <c r="AA36" s="107">
        <f>+[1]Totals!FD77</f>
        <v>0</v>
      </c>
      <c r="AB36" s="80">
        <f t="shared" si="4"/>
        <v>7723857</v>
      </c>
    </row>
    <row r="37" spans="1:28" s="153" customFormat="1" ht="13.15" customHeight="1" x14ac:dyDescent="0.25">
      <c r="A37" s="2" t="s">
        <v>64</v>
      </c>
      <c r="C37" s="109">
        <f>+[1]Totals!BH78</f>
        <v>896792</v>
      </c>
      <c r="D37" s="107">
        <f>+[1]Totals!BI78</f>
        <v>2993845</v>
      </c>
      <c r="E37" s="107">
        <f>+[1]Totals!BJ78</f>
        <v>917838</v>
      </c>
      <c r="F37" s="107">
        <f>+[1]Totals!BK78</f>
        <v>0</v>
      </c>
      <c r="G37" s="80">
        <f t="shared" si="0"/>
        <v>4808475</v>
      </c>
      <c r="I37" s="109">
        <f>+[1]Totals!CG78</f>
        <v>701700</v>
      </c>
      <c r="J37" s="107">
        <f>+[1]Totals!CH78</f>
        <v>870000</v>
      </c>
      <c r="K37" s="107">
        <f>+[1]Totals!CI78</f>
        <v>150000</v>
      </c>
      <c r="L37" s="107">
        <f>+[1]Totals!CJ78</f>
        <v>0</v>
      </c>
      <c r="M37" s="80">
        <f t="shared" si="1"/>
        <v>1721700</v>
      </c>
      <c r="N37" s="109">
        <f>+[1]Totals!DE78</f>
        <v>0</v>
      </c>
      <c r="O37" s="107">
        <f>+[1]Totals!DF78</f>
        <v>0</v>
      </c>
      <c r="P37" s="107">
        <f>+[1]Totals!DG78</f>
        <v>0</v>
      </c>
      <c r="Q37" s="107">
        <f>+[1]Totals!DH78</f>
        <v>0</v>
      </c>
      <c r="R37" s="80">
        <f t="shared" si="2"/>
        <v>0</v>
      </c>
      <c r="S37" s="109">
        <f>+[1]Totals!EC78</f>
        <v>0</v>
      </c>
      <c r="T37" s="107">
        <f>+[1]Totals!ED78</f>
        <v>0</v>
      </c>
      <c r="U37" s="107">
        <f>+[1]Totals!EE78</f>
        <v>408620</v>
      </c>
      <c r="V37" s="107">
        <f>+[1]Totals!EF78</f>
        <v>2258000</v>
      </c>
      <c r="W37" s="80">
        <f t="shared" si="3"/>
        <v>2666620</v>
      </c>
      <c r="X37" s="109">
        <f>+[1]Totals!FA78</f>
        <v>678000</v>
      </c>
      <c r="Y37" s="107">
        <f>+[1]Totals!FB78</f>
        <v>0</v>
      </c>
      <c r="Z37" s="107">
        <f>+[1]Totals!FC78</f>
        <v>0</v>
      </c>
      <c r="AA37" s="107">
        <f>+[1]Totals!FD78</f>
        <v>0</v>
      </c>
      <c r="AB37" s="80">
        <f t="shared" si="4"/>
        <v>678000</v>
      </c>
    </row>
    <row r="38" spans="1:28" s="153" customFormat="1" ht="13.15" customHeight="1" x14ac:dyDescent="0.25">
      <c r="A38" s="2" t="s">
        <v>65</v>
      </c>
      <c r="C38" s="109">
        <f>+[1]Totals!BH79</f>
        <v>2069845</v>
      </c>
      <c r="D38" s="107">
        <f>+[1]Totals!BI79</f>
        <v>300000</v>
      </c>
      <c r="E38" s="107">
        <f>+[1]Totals!BJ79</f>
        <v>30000</v>
      </c>
      <c r="F38" s="107">
        <f>+[1]Totals!BK79</f>
        <v>0</v>
      </c>
      <c r="G38" s="80">
        <f t="shared" si="0"/>
        <v>2399845</v>
      </c>
      <c r="I38" s="109">
        <f>+[1]Totals!CG79</f>
        <v>0</v>
      </c>
      <c r="J38" s="107">
        <f>+[1]Totals!CH79</f>
        <v>400000</v>
      </c>
      <c r="K38" s="107">
        <f>+[1]Totals!CI79</f>
        <v>1162986</v>
      </c>
      <c r="L38" s="107">
        <f>+[1]Totals!CJ79</f>
        <v>200000</v>
      </c>
      <c r="M38" s="80">
        <f t="shared" si="1"/>
        <v>1762986</v>
      </c>
      <c r="N38" s="109">
        <f>+[1]Totals!DE79</f>
        <v>0</v>
      </c>
      <c r="O38" s="107">
        <f>+[1]Totals!DF79</f>
        <v>0</v>
      </c>
      <c r="P38" s="107">
        <f>+[1]Totals!DG79</f>
        <v>903906</v>
      </c>
      <c r="Q38" s="107">
        <f>+[1]Totals!DH79</f>
        <v>3698400</v>
      </c>
      <c r="R38" s="80">
        <f t="shared" si="2"/>
        <v>4602306</v>
      </c>
      <c r="S38" s="109">
        <f>+[1]Totals!EC79</f>
        <v>0</v>
      </c>
      <c r="T38" s="107">
        <f>+[1]Totals!ED79</f>
        <v>203500</v>
      </c>
      <c r="U38" s="107">
        <f>+[1]Totals!EE79</f>
        <v>616800</v>
      </c>
      <c r="V38" s="107">
        <f>+[1]Totals!EF79</f>
        <v>534348</v>
      </c>
      <c r="W38" s="80">
        <f t="shared" si="3"/>
        <v>1354648</v>
      </c>
      <c r="X38" s="109">
        <f>+[1]Totals!FA79</f>
        <v>0</v>
      </c>
      <c r="Y38" s="107">
        <f>+[1]Totals!FB79</f>
        <v>0</v>
      </c>
      <c r="Z38" s="107">
        <f>+[1]Totals!FC79</f>
        <v>0</v>
      </c>
      <c r="AA38" s="107">
        <f>+[1]Totals!FD79</f>
        <v>0</v>
      </c>
      <c r="AB38" s="80">
        <f t="shared" si="4"/>
        <v>0</v>
      </c>
    </row>
    <row r="39" spans="1:28" s="153" customFormat="1" ht="13.15" customHeight="1" x14ac:dyDescent="0.25">
      <c r="A39" s="2" t="s">
        <v>66</v>
      </c>
      <c r="C39" s="109">
        <f>+[1]Totals!BH80</f>
        <v>0</v>
      </c>
      <c r="D39" s="107">
        <f>+[1]Totals!BI80</f>
        <v>0</v>
      </c>
      <c r="E39" s="107">
        <f>+[1]Totals!BJ80</f>
        <v>669500</v>
      </c>
      <c r="F39" s="107">
        <f>+[1]Totals!BK80</f>
        <v>20000</v>
      </c>
      <c r="G39" s="80">
        <f t="shared" si="0"/>
        <v>689500</v>
      </c>
      <c r="I39" s="109">
        <f>+[1]Totals!CG80</f>
        <v>1503662</v>
      </c>
      <c r="J39" s="107">
        <f>+[1]Totals!CH80</f>
        <v>3045158</v>
      </c>
      <c r="K39" s="107">
        <f>+[1]Totals!CI80</f>
        <v>796413</v>
      </c>
      <c r="L39" s="107">
        <f>+[1]Totals!CJ80</f>
        <v>1506994</v>
      </c>
      <c r="M39" s="80">
        <f t="shared" si="1"/>
        <v>6852227</v>
      </c>
      <c r="N39" s="109">
        <f>+[1]Totals!DE80</f>
        <v>0</v>
      </c>
      <c r="O39" s="107">
        <f>+[1]Totals!DF80</f>
        <v>257000</v>
      </c>
      <c r="P39" s="107">
        <f>+[1]Totals!DG80</f>
        <v>0</v>
      </c>
      <c r="Q39" s="107">
        <f>+[1]Totals!DH80</f>
        <v>0</v>
      </c>
      <c r="R39" s="80">
        <f t="shared" si="2"/>
        <v>257000</v>
      </c>
      <c r="S39" s="109">
        <f>+[1]Totals!EC80</f>
        <v>0</v>
      </c>
      <c r="T39" s="107">
        <f>+[1]Totals!ED80</f>
        <v>0</v>
      </c>
      <c r="U39" s="107">
        <f>+[1]Totals!EE80</f>
        <v>0</v>
      </c>
      <c r="V39" s="107">
        <f>+[1]Totals!EF80</f>
        <v>287000</v>
      </c>
      <c r="W39" s="80">
        <f t="shared" si="3"/>
        <v>287000</v>
      </c>
      <c r="X39" s="109">
        <f>+[1]Totals!FA80</f>
        <v>0</v>
      </c>
      <c r="Y39" s="107">
        <f>+[1]Totals!FB80</f>
        <v>0</v>
      </c>
      <c r="Z39" s="107">
        <f>+[1]Totals!FC80</f>
        <v>0</v>
      </c>
      <c r="AA39" s="107">
        <f>+[1]Totals!FD80</f>
        <v>0</v>
      </c>
      <c r="AB39" s="80">
        <f t="shared" si="4"/>
        <v>0</v>
      </c>
    </row>
    <row r="40" spans="1:28" s="153" customFormat="1" ht="13.15" customHeight="1" x14ac:dyDescent="0.25">
      <c r="A40" s="2" t="s">
        <v>67</v>
      </c>
      <c r="C40" s="109">
        <f>+[1]Totals!BH81</f>
        <v>0</v>
      </c>
      <c r="D40" s="107">
        <f>+[1]Totals!BI81</f>
        <v>0</v>
      </c>
      <c r="E40" s="107">
        <f>+[1]Totals!BJ81</f>
        <v>309451</v>
      </c>
      <c r="F40" s="107">
        <f>+[1]Totals!BK81</f>
        <v>10000</v>
      </c>
      <c r="G40" s="80">
        <f t="shared" si="0"/>
        <v>319451</v>
      </c>
      <c r="I40" s="109">
        <f>+[1]Totals!CG81</f>
        <v>258190</v>
      </c>
      <c r="J40" s="107">
        <f>+[1]Totals!CH81</f>
        <v>0</v>
      </c>
      <c r="K40" s="107">
        <f>+[1]Totals!CI81</f>
        <v>0</v>
      </c>
      <c r="L40" s="107">
        <f>+[1]Totals!CJ81</f>
        <v>763929</v>
      </c>
      <c r="M40" s="80">
        <f t="shared" si="1"/>
        <v>1022119</v>
      </c>
      <c r="N40" s="109">
        <f>+[1]Totals!DE81</f>
        <v>4400</v>
      </c>
      <c r="O40" s="107">
        <f>+[1]Totals!DF81</f>
        <v>1297140</v>
      </c>
      <c r="P40" s="107">
        <f>+[1]Totals!DG81</f>
        <v>1812742</v>
      </c>
      <c r="Q40" s="107">
        <f>+[1]Totals!DH81</f>
        <v>403160</v>
      </c>
      <c r="R40" s="80">
        <f t="shared" si="2"/>
        <v>3517442</v>
      </c>
      <c r="S40" s="109">
        <f>+[1]Totals!EC81</f>
        <v>0</v>
      </c>
      <c r="T40" s="107">
        <f>+[1]Totals!ED81</f>
        <v>46650</v>
      </c>
      <c r="U40" s="107">
        <f>+[1]Totals!EE81</f>
        <v>0</v>
      </c>
      <c r="V40" s="107">
        <f>+[1]Totals!EF81</f>
        <v>10850</v>
      </c>
      <c r="W40" s="80">
        <f t="shared" si="3"/>
        <v>57500</v>
      </c>
      <c r="X40" s="109">
        <f>+[1]Totals!FA81</f>
        <v>0</v>
      </c>
      <c r="Y40" s="107">
        <f>+[1]Totals!FB81</f>
        <v>0</v>
      </c>
      <c r="Z40" s="107">
        <f>+[1]Totals!FC81</f>
        <v>0</v>
      </c>
      <c r="AA40" s="107">
        <f>+[1]Totals!FD81</f>
        <v>0</v>
      </c>
      <c r="AB40" s="80">
        <f t="shared" si="4"/>
        <v>0</v>
      </c>
    </row>
    <row r="41" spans="1:28" s="153" customFormat="1" ht="13.15" customHeight="1" x14ac:dyDescent="0.25">
      <c r="A41" s="2" t="s">
        <v>68</v>
      </c>
      <c r="C41" s="109">
        <f>+[1]Totals!BH82</f>
        <v>0</v>
      </c>
      <c r="D41" s="107">
        <f>+[1]Totals!BI82</f>
        <v>0</v>
      </c>
      <c r="E41" s="107">
        <f>+[1]Totals!BJ82</f>
        <v>0</v>
      </c>
      <c r="F41" s="107">
        <f>+[1]Totals!BK82</f>
        <v>0</v>
      </c>
      <c r="G41" s="80">
        <f t="shared" si="0"/>
        <v>0</v>
      </c>
      <c r="I41" s="109">
        <f>+[1]Totals!CG82</f>
        <v>0</v>
      </c>
      <c r="J41" s="107">
        <f>+[1]Totals!CH82</f>
        <v>0</v>
      </c>
      <c r="K41" s="107">
        <f>+[1]Totals!CI82</f>
        <v>0</v>
      </c>
      <c r="L41" s="107">
        <f>+[1]Totals!CJ82</f>
        <v>0</v>
      </c>
      <c r="M41" s="80">
        <f t="shared" si="1"/>
        <v>0</v>
      </c>
      <c r="N41" s="109">
        <f>+[1]Totals!DE82</f>
        <v>0</v>
      </c>
      <c r="O41" s="107">
        <f>+[1]Totals!DF82</f>
        <v>0</v>
      </c>
      <c r="P41" s="107">
        <f>+[1]Totals!DG82</f>
        <v>0</v>
      </c>
      <c r="Q41" s="107">
        <f>+[1]Totals!DH82</f>
        <v>0</v>
      </c>
      <c r="R41" s="80">
        <f t="shared" si="2"/>
        <v>0</v>
      </c>
      <c r="S41" s="109">
        <f>+[1]Totals!EC82</f>
        <v>0</v>
      </c>
      <c r="T41" s="107">
        <f>+[1]Totals!ED82</f>
        <v>0</v>
      </c>
      <c r="U41" s="107">
        <f>+[1]Totals!EE82</f>
        <v>0</v>
      </c>
      <c r="V41" s="107">
        <f>+[1]Totals!EF82</f>
        <v>0</v>
      </c>
      <c r="W41" s="80">
        <f t="shared" si="3"/>
        <v>0</v>
      </c>
      <c r="X41" s="109">
        <f>+[1]Totals!FA82</f>
        <v>0</v>
      </c>
      <c r="Y41" s="107">
        <f>+[1]Totals!FB82</f>
        <v>0</v>
      </c>
      <c r="Z41" s="107">
        <f>+[1]Totals!FC82</f>
        <v>0</v>
      </c>
      <c r="AA41" s="107">
        <f>+[1]Totals!FD82</f>
        <v>0</v>
      </c>
      <c r="AB41" s="80">
        <f t="shared" si="4"/>
        <v>0</v>
      </c>
    </row>
    <row r="42" spans="1:28" s="153" customFormat="1" ht="13.15" customHeight="1" x14ac:dyDescent="0.25">
      <c r="A42" t="s">
        <v>69</v>
      </c>
      <c r="C42" s="109">
        <f>+[1]Totals!BH83</f>
        <v>0</v>
      </c>
      <c r="D42" s="107">
        <f>+[1]Totals!BI83</f>
        <v>0</v>
      </c>
      <c r="E42" s="107">
        <f>+[1]Totals!BJ83</f>
        <v>0</v>
      </c>
      <c r="F42" s="107">
        <f>+[1]Totals!BK83</f>
        <v>0</v>
      </c>
      <c r="G42" s="80">
        <f t="shared" si="0"/>
        <v>0</v>
      </c>
      <c r="I42" s="109">
        <f>+[1]Totals!CG83</f>
        <v>0</v>
      </c>
      <c r="J42" s="107">
        <f>+[1]Totals!CH83</f>
        <v>12850</v>
      </c>
      <c r="K42" s="107">
        <f>+[1]Totals!CI83</f>
        <v>0</v>
      </c>
      <c r="L42" s="107">
        <f>+[1]Totals!CJ83</f>
        <v>0</v>
      </c>
      <c r="M42" s="80">
        <f t="shared" si="1"/>
        <v>12850</v>
      </c>
      <c r="N42" s="109">
        <f>+[1]Totals!DE83</f>
        <v>0</v>
      </c>
      <c r="O42" s="107">
        <f>+[1]Totals!DF83</f>
        <v>0</v>
      </c>
      <c r="P42" s="107">
        <f>+[1]Totals!DG83</f>
        <v>155950</v>
      </c>
      <c r="Q42" s="107">
        <f>+[1]Totals!DH83</f>
        <v>0</v>
      </c>
      <c r="R42" s="80">
        <f t="shared" si="2"/>
        <v>155950</v>
      </c>
      <c r="S42" s="109">
        <f>+[1]Totals!EC83</f>
        <v>0</v>
      </c>
      <c r="T42" s="107">
        <f>+[1]Totals!ED83</f>
        <v>12100</v>
      </c>
      <c r="U42" s="107">
        <f>+[1]Totals!EE83</f>
        <v>0</v>
      </c>
      <c r="V42" s="107">
        <f>+[1]Totals!EF83</f>
        <v>0</v>
      </c>
      <c r="W42" s="80">
        <f t="shared" si="3"/>
        <v>12100</v>
      </c>
      <c r="X42" s="109">
        <f>+[1]Totals!FA83</f>
        <v>0</v>
      </c>
      <c r="Y42" s="107">
        <f>+[1]Totals!FB83</f>
        <v>0</v>
      </c>
      <c r="Z42" s="107">
        <f>+[1]Totals!FC83</f>
        <v>0</v>
      </c>
      <c r="AA42" s="107">
        <f>+[1]Totals!FD83</f>
        <v>0</v>
      </c>
      <c r="AB42" s="80">
        <f t="shared" si="4"/>
        <v>0</v>
      </c>
    </row>
    <row r="43" spans="1:28" s="153" customFormat="1" ht="13.15" customHeight="1" x14ac:dyDescent="0.25">
      <c r="A43" t="s">
        <v>70</v>
      </c>
      <c r="C43" s="109">
        <f>+[1]Totals!BH84</f>
        <v>6194948</v>
      </c>
      <c r="D43" s="107">
        <f>+[1]Totals!BI84</f>
        <v>4846444</v>
      </c>
      <c r="E43" s="107">
        <f>+[1]Totals!BJ84</f>
        <v>7819967</v>
      </c>
      <c r="F43" s="107">
        <f>+[1]Totals!BK84</f>
        <v>37500</v>
      </c>
      <c r="G43" s="80">
        <f t="shared" si="0"/>
        <v>18898859</v>
      </c>
      <c r="I43" s="109">
        <f>+[1]Totals!CG84</f>
        <v>96000</v>
      </c>
      <c r="J43" s="107">
        <f>+[1]Totals!CH84</f>
        <v>15000</v>
      </c>
      <c r="K43" s="107">
        <f>+[1]Totals!CI84</f>
        <v>89000</v>
      </c>
      <c r="L43" s="107">
        <f>+[1]Totals!CJ84</f>
        <v>123750</v>
      </c>
      <c r="M43" s="80">
        <f t="shared" si="1"/>
        <v>323750</v>
      </c>
      <c r="N43" s="109">
        <f>+[1]Totals!DE84</f>
        <v>91600</v>
      </c>
      <c r="O43" s="107">
        <f>+[1]Totals!DF84</f>
        <v>1160</v>
      </c>
      <c r="P43" s="107">
        <f>+[1]Totals!DG84</f>
        <v>138200</v>
      </c>
      <c r="Q43" s="107">
        <f>+[1]Totals!DH84</f>
        <v>1566000</v>
      </c>
      <c r="R43" s="80">
        <f t="shared" si="2"/>
        <v>1796960</v>
      </c>
      <c r="S43" s="109">
        <f>+[1]Totals!EC84</f>
        <v>7578170</v>
      </c>
      <c r="T43" s="107">
        <f>+[1]Totals!ED84</f>
        <v>7434816</v>
      </c>
      <c r="U43" s="107">
        <f>+[1]Totals!EE84</f>
        <v>17750</v>
      </c>
      <c r="V43" s="107">
        <f>+[1]Totals!EF84</f>
        <v>96850</v>
      </c>
      <c r="W43" s="80">
        <f t="shared" si="3"/>
        <v>15127586</v>
      </c>
      <c r="X43" s="109">
        <f>+[1]Totals!FA84</f>
        <v>0</v>
      </c>
      <c r="Y43" s="107">
        <f>+[1]Totals!FB84</f>
        <v>0</v>
      </c>
      <c r="Z43" s="107">
        <f>+[1]Totals!FC84</f>
        <v>0</v>
      </c>
      <c r="AA43" s="107">
        <f>+[1]Totals!FD84</f>
        <v>0</v>
      </c>
      <c r="AB43" s="80">
        <f t="shared" si="4"/>
        <v>0</v>
      </c>
    </row>
    <row r="44" spans="1:28" s="153" customFormat="1" ht="13.15" customHeight="1" x14ac:dyDescent="0.25">
      <c r="A44" t="s">
        <v>71</v>
      </c>
      <c r="C44" s="109">
        <f>+[1]Totals!BH85</f>
        <v>0</v>
      </c>
      <c r="D44" s="107">
        <f>+[1]Totals!BI85</f>
        <v>2102000</v>
      </c>
      <c r="E44" s="107">
        <f>+[1]Totals!BJ85</f>
        <v>1030318</v>
      </c>
      <c r="F44" s="107">
        <f>+[1]Totals!BK85</f>
        <v>2736432</v>
      </c>
      <c r="G44" s="80">
        <f t="shared" si="0"/>
        <v>5868750</v>
      </c>
      <c r="I44" s="109">
        <f>+[1]Totals!CG85</f>
        <v>9200</v>
      </c>
      <c r="J44" s="107">
        <f>+[1]Totals!CH85</f>
        <v>0</v>
      </c>
      <c r="K44" s="107">
        <f>+[1]Totals!CI85</f>
        <v>171050</v>
      </c>
      <c r="L44" s="107">
        <f>+[1]Totals!CJ85</f>
        <v>43500</v>
      </c>
      <c r="M44" s="80">
        <f t="shared" si="1"/>
        <v>223750</v>
      </c>
      <c r="N44" s="109">
        <f>+[1]Totals!DE85</f>
        <v>48550</v>
      </c>
      <c r="O44" s="107">
        <f>+[1]Totals!DF85</f>
        <v>97000</v>
      </c>
      <c r="P44" s="107">
        <f>+[1]Totals!DG85</f>
        <v>0</v>
      </c>
      <c r="Q44" s="107">
        <f>+[1]Totals!DH85</f>
        <v>0</v>
      </c>
      <c r="R44" s="80">
        <f t="shared" si="2"/>
        <v>145550</v>
      </c>
      <c r="S44" s="109">
        <f>+[1]Totals!EC85</f>
        <v>98350</v>
      </c>
      <c r="T44" s="107">
        <f>+[1]Totals!ED85</f>
        <v>0</v>
      </c>
      <c r="U44" s="107">
        <f>+[1]Totals!EE85</f>
        <v>4330600</v>
      </c>
      <c r="V44" s="107">
        <f>+[1]Totals!EF85</f>
        <v>4512250</v>
      </c>
      <c r="W44" s="80">
        <f t="shared" si="3"/>
        <v>8941200</v>
      </c>
      <c r="X44" s="109">
        <f>+[1]Totals!FA85</f>
        <v>41500</v>
      </c>
      <c r="Y44" s="107">
        <f>+[1]Totals!FB85</f>
        <v>0</v>
      </c>
      <c r="Z44" s="107">
        <f>+[1]Totals!FC85</f>
        <v>0</v>
      </c>
      <c r="AA44" s="107">
        <f>+[1]Totals!FD85</f>
        <v>0</v>
      </c>
      <c r="AB44" s="80">
        <f t="shared" si="4"/>
        <v>41500</v>
      </c>
    </row>
    <row r="45" spans="1:28" s="153" customFormat="1" ht="13.15" customHeight="1" x14ac:dyDescent="0.25">
      <c r="A45" s="2" t="s">
        <v>72</v>
      </c>
      <c r="C45" s="109">
        <f>+[1]Totals!BH86</f>
        <v>0</v>
      </c>
      <c r="D45" s="107">
        <f>+[1]Totals!BI86</f>
        <v>10000</v>
      </c>
      <c r="E45" s="107">
        <f>+[1]Totals!BJ86</f>
        <v>0</v>
      </c>
      <c r="F45" s="107">
        <f>+[1]Totals!BK86</f>
        <v>0</v>
      </c>
      <c r="G45" s="80">
        <f t="shared" si="0"/>
        <v>10000</v>
      </c>
      <c r="I45" s="109">
        <f>+[1]Totals!CG86</f>
        <v>0</v>
      </c>
      <c r="J45" s="107">
        <f>+[1]Totals!CH86</f>
        <v>0</v>
      </c>
      <c r="K45" s="107">
        <f>+[1]Totals!CI86</f>
        <v>0</v>
      </c>
      <c r="L45" s="107">
        <f>+[1]Totals!CJ86</f>
        <v>0</v>
      </c>
      <c r="M45" s="80">
        <f t="shared" si="1"/>
        <v>0</v>
      </c>
      <c r="N45" s="109">
        <f>+[1]Totals!DE86</f>
        <v>0</v>
      </c>
      <c r="O45" s="107">
        <f>+[1]Totals!DF86</f>
        <v>0</v>
      </c>
      <c r="P45" s="107">
        <f>+[1]Totals!DG86</f>
        <v>0</v>
      </c>
      <c r="Q45" s="107">
        <f>+[1]Totals!DH86</f>
        <v>0</v>
      </c>
      <c r="R45" s="80">
        <f t="shared" si="2"/>
        <v>0</v>
      </c>
      <c r="S45" s="109">
        <f>+[1]Totals!EC86</f>
        <v>0</v>
      </c>
      <c r="T45" s="107">
        <f>+[1]Totals!ED86</f>
        <v>0</v>
      </c>
      <c r="U45" s="107">
        <f>+[1]Totals!EE86</f>
        <v>20000</v>
      </c>
      <c r="V45" s="107">
        <f>+[1]Totals!EF86</f>
        <v>0</v>
      </c>
      <c r="W45" s="80">
        <f t="shared" si="3"/>
        <v>20000</v>
      </c>
      <c r="X45" s="109">
        <f>+[1]Totals!FA86</f>
        <v>0</v>
      </c>
      <c r="Y45" s="107">
        <f>+[1]Totals!FB86</f>
        <v>0</v>
      </c>
      <c r="Z45" s="107">
        <f>+[1]Totals!FC86</f>
        <v>0</v>
      </c>
      <c r="AA45" s="107">
        <f>+[1]Totals!FD86</f>
        <v>0</v>
      </c>
      <c r="AB45" s="80">
        <f t="shared" si="4"/>
        <v>0</v>
      </c>
    </row>
    <row r="46" spans="1:28" s="153" customFormat="1" ht="13.15" customHeight="1" x14ac:dyDescent="0.25">
      <c r="A46" s="2" t="s">
        <v>73</v>
      </c>
      <c r="C46" s="109">
        <f>+[1]Totals!BH87</f>
        <v>3508139</v>
      </c>
      <c r="D46" s="107">
        <f>+[1]Totals!BI87</f>
        <v>2454367</v>
      </c>
      <c r="E46" s="107">
        <f>+[1]Totals!BJ87</f>
        <v>1717729</v>
      </c>
      <c r="F46" s="107">
        <f>+[1]Totals!BK87</f>
        <v>3066538</v>
      </c>
      <c r="G46" s="80">
        <f t="shared" si="0"/>
        <v>10746773</v>
      </c>
      <c r="I46" s="109">
        <f>+[1]Totals!CG87</f>
        <v>3456117</v>
      </c>
      <c r="J46" s="107">
        <f>+[1]Totals!CH87</f>
        <v>6368885</v>
      </c>
      <c r="K46" s="107">
        <f>+[1]Totals!CI87</f>
        <v>5209945</v>
      </c>
      <c r="L46" s="107">
        <f>+[1]Totals!CJ87</f>
        <v>3738119</v>
      </c>
      <c r="M46" s="80">
        <f t="shared" si="1"/>
        <v>18773066</v>
      </c>
      <c r="N46" s="109">
        <f>+[1]Totals!DE87</f>
        <v>0</v>
      </c>
      <c r="O46" s="107">
        <f>+[1]Totals!DF87</f>
        <v>50000</v>
      </c>
      <c r="P46" s="107">
        <f>+[1]Totals!DG87</f>
        <v>4354374</v>
      </c>
      <c r="Q46" s="107">
        <f>+[1]Totals!DH87</f>
        <v>3868410</v>
      </c>
      <c r="R46" s="80">
        <f t="shared" si="2"/>
        <v>8272784</v>
      </c>
      <c r="S46" s="109">
        <f>+[1]Totals!EC87</f>
        <v>2559982</v>
      </c>
      <c r="T46" s="107">
        <f>+[1]Totals!ED87</f>
        <v>5688110</v>
      </c>
      <c r="U46" s="107">
        <f>+[1]Totals!EE87</f>
        <v>2917943</v>
      </c>
      <c r="V46" s="107">
        <f>+[1]Totals!EF87</f>
        <v>2548699</v>
      </c>
      <c r="W46" s="80">
        <f t="shared" si="3"/>
        <v>13714734</v>
      </c>
      <c r="X46" s="109">
        <f>+[1]Totals!FA87</f>
        <v>4219471</v>
      </c>
      <c r="Y46" s="107">
        <f>+[1]Totals!FB87</f>
        <v>0</v>
      </c>
      <c r="Z46" s="107">
        <f>+[1]Totals!FC87</f>
        <v>0</v>
      </c>
      <c r="AA46" s="107">
        <f>+[1]Totals!FD87</f>
        <v>0</v>
      </c>
      <c r="AB46" s="80">
        <f t="shared" si="4"/>
        <v>4219471</v>
      </c>
    </row>
    <row r="47" spans="1:28" s="153" customFormat="1" ht="13.15" customHeight="1" x14ac:dyDescent="0.25">
      <c r="A47" s="2" t="s">
        <v>74</v>
      </c>
      <c r="C47" s="109">
        <f>+[1]Totals!BH88</f>
        <v>5350</v>
      </c>
      <c r="D47" s="107">
        <f>+[1]Totals!BI88</f>
        <v>163250</v>
      </c>
      <c r="E47" s="107">
        <f>+[1]Totals!BJ88</f>
        <v>0</v>
      </c>
      <c r="F47" s="107">
        <f>+[1]Totals!BK88</f>
        <v>6547600</v>
      </c>
      <c r="G47" s="80">
        <f t="shared" si="0"/>
        <v>6716200</v>
      </c>
      <c r="I47" s="109">
        <f>+[1]Totals!CG88</f>
        <v>429400</v>
      </c>
      <c r="J47" s="107">
        <f>+[1]Totals!CH88</f>
        <v>20000</v>
      </c>
      <c r="K47" s="107">
        <f>+[1]Totals!CI88</f>
        <v>295800</v>
      </c>
      <c r="L47" s="107">
        <f>+[1]Totals!CJ88</f>
        <v>0</v>
      </c>
      <c r="M47" s="80">
        <f t="shared" si="1"/>
        <v>745200</v>
      </c>
      <c r="N47" s="109">
        <f>+[1]Totals!DE88</f>
        <v>0</v>
      </c>
      <c r="O47" s="107">
        <f>+[1]Totals!DF88</f>
        <v>262550</v>
      </c>
      <c r="P47" s="107">
        <f>+[1]Totals!DG88</f>
        <v>0</v>
      </c>
      <c r="Q47" s="107">
        <f>+[1]Totals!DH88</f>
        <v>0</v>
      </c>
      <c r="R47" s="80">
        <f t="shared" si="2"/>
        <v>262550</v>
      </c>
      <c r="S47" s="109">
        <f>+[1]Totals!EC88</f>
        <v>108900</v>
      </c>
      <c r="T47" s="107">
        <f>+[1]Totals!ED88</f>
        <v>0</v>
      </c>
      <c r="U47" s="107">
        <f>+[1]Totals!EE88</f>
        <v>0</v>
      </c>
      <c r="V47" s="107">
        <f>+[1]Totals!EF88</f>
        <v>3616400</v>
      </c>
      <c r="W47" s="80">
        <f t="shared" si="3"/>
        <v>3725300</v>
      </c>
      <c r="X47" s="109">
        <f>+[1]Totals!FA88</f>
        <v>1439900</v>
      </c>
      <c r="Y47" s="107">
        <f>+[1]Totals!FB88</f>
        <v>0</v>
      </c>
      <c r="Z47" s="107">
        <f>+[1]Totals!FC88</f>
        <v>0</v>
      </c>
      <c r="AA47" s="107">
        <f>+[1]Totals!FD88</f>
        <v>0</v>
      </c>
      <c r="AB47" s="80">
        <f t="shared" si="4"/>
        <v>1439900</v>
      </c>
    </row>
    <row r="48" spans="1:28" s="153" customFormat="1" ht="13.15" customHeight="1" x14ac:dyDescent="0.25">
      <c r="A48" s="2" t="s">
        <v>75</v>
      </c>
      <c r="C48" s="109">
        <f>+[1]Totals!BH89</f>
        <v>1114481</v>
      </c>
      <c r="D48" s="107">
        <f>+[1]Totals!BI89</f>
        <v>389699</v>
      </c>
      <c r="E48" s="107">
        <f>+[1]Totals!BJ89</f>
        <v>7717627</v>
      </c>
      <c r="F48" s="107">
        <f>+[1]Totals!BK89</f>
        <v>4568616</v>
      </c>
      <c r="G48" s="80">
        <f t="shared" si="0"/>
        <v>13790423</v>
      </c>
      <c r="I48" s="109">
        <f>+[1]Totals!CG89</f>
        <v>7834640</v>
      </c>
      <c r="J48" s="107">
        <f>+[1]Totals!CH89</f>
        <v>10158561</v>
      </c>
      <c r="K48" s="107">
        <f>+[1]Totals!CI89</f>
        <v>4525049</v>
      </c>
      <c r="L48" s="107">
        <f>+[1]Totals!CJ89</f>
        <v>0</v>
      </c>
      <c r="M48" s="80">
        <f t="shared" si="1"/>
        <v>22518250</v>
      </c>
      <c r="N48" s="109">
        <f>+[1]Totals!DE89</f>
        <v>0</v>
      </c>
      <c r="O48" s="107">
        <f>+[1]Totals!DF89</f>
        <v>0</v>
      </c>
      <c r="P48" s="107">
        <f>+[1]Totals!DG89</f>
        <v>0</v>
      </c>
      <c r="Q48" s="107">
        <f>+[1]Totals!DH89</f>
        <v>2159162</v>
      </c>
      <c r="R48" s="80">
        <f t="shared" si="2"/>
        <v>2159162</v>
      </c>
      <c r="S48" s="109">
        <f>+[1]Totals!EC89</f>
        <v>2243670</v>
      </c>
      <c r="T48" s="107">
        <f>+[1]Totals!ED89</f>
        <v>0</v>
      </c>
      <c r="U48" s="107">
        <f>+[1]Totals!EE89</f>
        <v>6463351</v>
      </c>
      <c r="V48" s="107">
        <f>+[1]Totals!EF89</f>
        <v>7709600</v>
      </c>
      <c r="W48" s="80">
        <f t="shared" si="3"/>
        <v>16416621</v>
      </c>
      <c r="X48" s="109">
        <f>+[1]Totals!FA89</f>
        <v>9536516</v>
      </c>
      <c r="Y48" s="107">
        <f>+[1]Totals!FB89</f>
        <v>0</v>
      </c>
      <c r="Z48" s="107">
        <f>+[1]Totals!FC89</f>
        <v>0</v>
      </c>
      <c r="AA48" s="107">
        <f>+[1]Totals!FD89</f>
        <v>0</v>
      </c>
      <c r="AB48" s="80">
        <f t="shared" si="4"/>
        <v>9536516</v>
      </c>
    </row>
    <row r="49" spans="1:28" s="153" customFormat="1" ht="13.15" customHeight="1" x14ac:dyDescent="0.25">
      <c r="A49" s="2" t="s">
        <v>76</v>
      </c>
      <c r="C49" s="109">
        <f>+[1]Totals!BH90</f>
        <v>0</v>
      </c>
      <c r="D49" s="107">
        <f>+[1]Totals!BI90</f>
        <v>0</v>
      </c>
      <c r="E49" s="107">
        <f>+[1]Totals!BJ90</f>
        <v>1546341</v>
      </c>
      <c r="F49" s="107">
        <f>+[1]Totals!BK90</f>
        <v>0</v>
      </c>
      <c r="G49" s="80">
        <f t="shared" si="0"/>
        <v>1546341</v>
      </c>
      <c r="I49" s="109">
        <f>+[1]Totals!CG90</f>
        <v>2600000</v>
      </c>
      <c r="J49" s="107">
        <f>+[1]Totals!CH90</f>
        <v>5273635</v>
      </c>
      <c r="K49" s="107">
        <f>+[1]Totals!CI90</f>
        <v>4391900</v>
      </c>
      <c r="L49" s="107">
        <f>+[1]Totals!CJ90</f>
        <v>0</v>
      </c>
      <c r="M49" s="80">
        <f t="shared" si="1"/>
        <v>12265535</v>
      </c>
      <c r="N49" s="109">
        <f>+[1]Totals!DE90</f>
        <v>0</v>
      </c>
      <c r="O49" s="107">
        <f>+[1]Totals!DF90</f>
        <v>952400</v>
      </c>
      <c r="P49" s="107">
        <f>+[1]Totals!DG90</f>
        <v>2588709</v>
      </c>
      <c r="Q49" s="107">
        <f>+[1]Totals!DH90</f>
        <v>0</v>
      </c>
      <c r="R49" s="80">
        <f t="shared" si="2"/>
        <v>3541109</v>
      </c>
      <c r="S49" s="109">
        <f>+[1]Totals!EC90</f>
        <v>481984</v>
      </c>
      <c r="T49" s="107">
        <f>+[1]Totals!ED90</f>
        <v>282303</v>
      </c>
      <c r="U49" s="107">
        <f>+[1]Totals!EE90</f>
        <v>8050</v>
      </c>
      <c r="V49" s="107">
        <f>+[1]Totals!EF90</f>
        <v>2539253</v>
      </c>
      <c r="W49" s="80">
        <f t="shared" si="3"/>
        <v>3311590</v>
      </c>
      <c r="X49" s="109">
        <f>+[1]Totals!FA90</f>
        <v>3688376</v>
      </c>
      <c r="Y49" s="107">
        <f>+[1]Totals!FB90</f>
        <v>0</v>
      </c>
      <c r="Z49" s="107">
        <f>+[1]Totals!FC90</f>
        <v>0</v>
      </c>
      <c r="AA49" s="107">
        <f>+[1]Totals!FD90</f>
        <v>0</v>
      </c>
      <c r="AB49" s="80">
        <f t="shared" si="4"/>
        <v>3688376</v>
      </c>
    </row>
    <row r="50" spans="1:28" s="153" customFormat="1" ht="13.15" customHeight="1" x14ac:dyDescent="0.25">
      <c r="A50" s="2" t="s">
        <v>77</v>
      </c>
      <c r="C50" s="109">
        <f>+[1]Totals!BH91</f>
        <v>0</v>
      </c>
      <c r="D50" s="107">
        <f>+[1]Totals!BI91</f>
        <v>0</v>
      </c>
      <c r="E50" s="107">
        <f>+[1]Totals!BJ91</f>
        <v>0</v>
      </c>
      <c r="F50" s="107">
        <f>+[1]Totals!BK91</f>
        <v>0</v>
      </c>
      <c r="G50" s="80">
        <f t="shared" si="0"/>
        <v>0</v>
      </c>
      <c r="I50" s="109">
        <f>+[1]Totals!CG91</f>
        <v>0</v>
      </c>
      <c r="J50" s="107">
        <f>+[1]Totals!CH91</f>
        <v>247660</v>
      </c>
      <c r="K50" s="107">
        <f>+[1]Totals!CI91</f>
        <v>0</v>
      </c>
      <c r="L50" s="107">
        <f>+[1]Totals!CJ91</f>
        <v>0</v>
      </c>
      <c r="M50" s="80">
        <f t="shared" si="1"/>
        <v>247660</v>
      </c>
      <c r="N50" s="109">
        <f>+[1]Totals!DE91</f>
        <v>1271740</v>
      </c>
      <c r="O50" s="107">
        <f>+[1]Totals!DF91</f>
        <v>407852</v>
      </c>
      <c r="P50" s="107">
        <f>+[1]Totals!DG91</f>
        <v>0</v>
      </c>
      <c r="Q50" s="107">
        <f>+[1]Totals!DH91</f>
        <v>0</v>
      </c>
      <c r="R50" s="80">
        <f t="shared" si="2"/>
        <v>1679592</v>
      </c>
      <c r="S50" s="109">
        <f>+[1]Totals!EC91</f>
        <v>0</v>
      </c>
      <c r="T50" s="107">
        <f>+[1]Totals!ED91</f>
        <v>0</v>
      </c>
      <c r="U50" s="107">
        <f>+[1]Totals!EE91</f>
        <v>0</v>
      </c>
      <c r="V50" s="107">
        <f>+[1]Totals!EF91</f>
        <v>0</v>
      </c>
      <c r="W50" s="80">
        <f t="shared" si="3"/>
        <v>0</v>
      </c>
      <c r="X50" s="109">
        <f>+[1]Totals!FA91</f>
        <v>18900</v>
      </c>
      <c r="Y50" s="107">
        <f>+[1]Totals!FB91</f>
        <v>0</v>
      </c>
      <c r="Z50" s="107">
        <f>+[1]Totals!FC91</f>
        <v>0</v>
      </c>
      <c r="AA50" s="107">
        <f>+[1]Totals!FD91</f>
        <v>0</v>
      </c>
      <c r="AB50" s="80">
        <f t="shared" si="4"/>
        <v>18900</v>
      </c>
    </row>
    <row r="51" spans="1:28" s="153" customFormat="1" ht="13.15" customHeight="1" x14ac:dyDescent="0.25">
      <c r="A51" s="2" t="s">
        <v>78</v>
      </c>
      <c r="C51" s="109">
        <f>+[1]Totals!BH92</f>
        <v>921058</v>
      </c>
      <c r="D51" s="107">
        <f>+[1]Totals!BI92</f>
        <v>925500</v>
      </c>
      <c r="E51" s="107">
        <f>+[1]Totals!BJ92</f>
        <v>0</v>
      </c>
      <c r="F51" s="107">
        <f>+[1]Totals!BK92</f>
        <v>0</v>
      </c>
      <c r="G51" s="80">
        <f t="shared" si="0"/>
        <v>1846558</v>
      </c>
      <c r="I51" s="109">
        <f>+[1]Totals!CG92</f>
        <v>500000</v>
      </c>
      <c r="J51" s="107">
        <f>+[1]Totals!CH92</f>
        <v>0</v>
      </c>
      <c r="K51" s="107">
        <f>+[1]Totals!CI92</f>
        <v>400000</v>
      </c>
      <c r="L51" s="107">
        <f>+[1]Totals!CJ92</f>
        <v>0</v>
      </c>
      <c r="M51" s="80">
        <f t="shared" si="1"/>
        <v>900000</v>
      </c>
      <c r="N51" s="109">
        <f>+[1]Totals!DE92</f>
        <v>0</v>
      </c>
      <c r="O51" s="107">
        <f>+[1]Totals!DF92</f>
        <v>213648</v>
      </c>
      <c r="P51" s="107">
        <f>+[1]Totals!DG92</f>
        <v>2067527</v>
      </c>
      <c r="Q51" s="107">
        <f>+[1]Totals!DH92</f>
        <v>160000</v>
      </c>
      <c r="R51" s="80">
        <f t="shared" si="2"/>
        <v>2441175</v>
      </c>
      <c r="S51" s="109">
        <f>+[1]Totals!EC92</f>
        <v>0</v>
      </c>
      <c r="T51" s="107">
        <f>+[1]Totals!ED92</f>
        <v>240000</v>
      </c>
      <c r="U51" s="107">
        <f>+[1]Totals!EE92</f>
        <v>660000</v>
      </c>
      <c r="V51" s="107">
        <f>+[1]Totals!EF92</f>
        <v>181650</v>
      </c>
      <c r="W51" s="80">
        <f t="shared" si="3"/>
        <v>1081650</v>
      </c>
      <c r="X51" s="109">
        <f>+[1]Totals!FA92</f>
        <v>345463</v>
      </c>
      <c r="Y51" s="107">
        <f>+[1]Totals!FB92</f>
        <v>0</v>
      </c>
      <c r="Z51" s="107">
        <f>+[1]Totals!FC92</f>
        <v>0</v>
      </c>
      <c r="AA51" s="107">
        <f>+[1]Totals!FD92</f>
        <v>0</v>
      </c>
      <c r="AB51" s="80">
        <f t="shared" si="4"/>
        <v>345463</v>
      </c>
    </row>
    <row r="52" spans="1:28" s="4" customFormat="1" ht="13.5" customHeight="1" x14ac:dyDescent="0.2">
      <c r="A52" s="168" t="s">
        <v>9</v>
      </c>
      <c r="C52" s="118">
        <f>SUM(C5:C51)</f>
        <v>57636628</v>
      </c>
      <c r="D52" s="116">
        <f>SUM(D5:D51)</f>
        <v>65440784</v>
      </c>
      <c r="E52" s="116">
        <f>SUM(E5:E51)</f>
        <v>72575491</v>
      </c>
      <c r="F52" s="116">
        <f>SUM(F5:F51)</f>
        <v>63806618</v>
      </c>
      <c r="G52" s="119">
        <f>SUM(G5:G51)</f>
        <v>259459521</v>
      </c>
      <c r="I52" s="118">
        <f t="shared" ref="I52:AB52" si="5">SUM(I5:I51)</f>
        <v>45877485</v>
      </c>
      <c r="J52" s="116">
        <f t="shared" si="5"/>
        <v>52286011</v>
      </c>
      <c r="K52" s="116">
        <f t="shared" si="5"/>
        <v>59319048</v>
      </c>
      <c r="L52" s="116">
        <f t="shared" si="5"/>
        <v>37892623</v>
      </c>
      <c r="M52" s="119">
        <f t="shared" si="5"/>
        <v>195375167</v>
      </c>
      <c r="N52" s="118">
        <f t="shared" si="5"/>
        <v>34642952</v>
      </c>
      <c r="O52" s="116">
        <f t="shared" si="5"/>
        <v>34874087</v>
      </c>
      <c r="P52" s="116">
        <f t="shared" si="5"/>
        <v>41076135</v>
      </c>
      <c r="Q52" s="116">
        <f t="shared" si="5"/>
        <v>56932185</v>
      </c>
      <c r="R52" s="119">
        <f t="shared" si="5"/>
        <v>167525359</v>
      </c>
      <c r="S52" s="118">
        <f t="shared" si="5"/>
        <v>66048601</v>
      </c>
      <c r="T52" s="116">
        <f t="shared" si="5"/>
        <v>52744454</v>
      </c>
      <c r="U52" s="116">
        <f t="shared" si="5"/>
        <v>69037652</v>
      </c>
      <c r="V52" s="116">
        <f t="shared" si="5"/>
        <v>62700454</v>
      </c>
      <c r="W52" s="119">
        <f t="shared" si="5"/>
        <v>250531161</v>
      </c>
      <c r="X52" s="118">
        <f t="shared" si="5"/>
        <v>52983146</v>
      </c>
      <c r="Y52" s="116">
        <f t="shared" si="5"/>
        <v>0</v>
      </c>
      <c r="Z52" s="116">
        <f t="shared" si="5"/>
        <v>0</v>
      </c>
      <c r="AA52" s="116">
        <f t="shared" si="5"/>
        <v>0</v>
      </c>
      <c r="AB52" s="119">
        <f t="shared" si="5"/>
        <v>52983146</v>
      </c>
    </row>
    <row r="53" spans="1:28" x14ac:dyDescent="0.25">
      <c r="A53" s="148"/>
    </row>
  </sheetData>
  <mergeCells count="5">
    <mergeCell ref="C3:G3"/>
    <mergeCell ref="I3:M3"/>
    <mergeCell ref="N3:R3"/>
    <mergeCell ref="S3:W3"/>
    <mergeCell ref="X3:AB3"/>
  </mergeCells>
  <pageMargins left="0.7" right="0.7" top="0.75" bottom="0.75" header="0.3" footer="0.3"/>
  <pageSetup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F435-18F0-43A7-BA4E-6512826D32DA}">
  <sheetPr>
    <pageSetUpPr fitToPage="1"/>
  </sheetPr>
  <dimension ref="A1:S99"/>
  <sheetViews>
    <sheetView workbookViewId="0">
      <selection activeCell="W65" sqref="W65"/>
    </sheetView>
  </sheetViews>
  <sheetFormatPr defaultColWidth="8.85546875" defaultRowHeight="12.75" x14ac:dyDescent="0.2"/>
  <cols>
    <col min="1" max="2" width="18.85546875" style="4" customWidth="1"/>
    <col min="3" max="4" width="11" style="5" customWidth="1"/>
    <col min="5" max="5" width="11.28515625" style="3" customWidth="1"/>
    <col min="6" max="6" width="10" style="3" customWidth="1"/>
    <col min="7" max="7" width="10.28515625" style="3" customWidth="1"/>
    <col min="8" max="8" width="10.140625" style="3" customWidth="1"/>
    <col min="9" max="9" width="11.5703125" style="3" customWidth="1"/>
    <col min="10" max="10" width="11.28515625" style="3" customWidth="1"/>
    <col min="11" max="11" width="10" style="3" customWidth="1"/>
    <col min="12" max="12" width="10.28515625" style="3" customWidth="1"/>
    <col min="13" max="13" width="10.140625" style="3" customWidth="1"/>
    <col min="14" max="14" width="11.5703125" style="3" customWidth="1"/>
    <col min="15" max="15" width="11.28515625" style="3" customWidth="1"/>
    <col min="16" max="16" width="10" style="3" customWidth="1"/>
    <col min="17" max="17" width="10.28515625" style="3" customWidth="1"/>
    <col min="18" max="18" width="10.140625" style="3" customWidth="1"/>
    <col min="19" max="19" width="11.5703125" style="3" customWidth="1"/>
    <col min="20" max="20" width="9.28515625" style="2" customWidth="1"/>
    <col min="21" max="21" width="10.28515625" style="2" customWidth="1"/>
    <col min="22" max="22" width="8.28515625" style="2" customWidth="1"/>
    <col min="23" max="23" width="11.5703125" style="2" customWidth="1"/>
    <col min="24" max="24" width="3.7109375" style="2" customWidth="1"/>
    <col min="25" max="25" width="11.28515625" style="2" customWidth="1"/>
    <col min="26" max="26" width="9.28515625" style="2" customWidth="1"/>
    <col min="27" max="27" width="10.28515625" style="2" customWidth="1"/>
    <col min="28" max="28" width="10.140625" style="2" customWidth="1"/>
    <col min="29" max="29" width="11.5703125" style="2" customWidth="1"/>
    <col min="30" max="30" width="3.28515625" style="2" customWidth="1"/>
    <col min="31" max="31" width="11.28515625" style="2" customWidth="1"/>
    <col min="32" max="32" width="10" style="2" customWidth="1"/>
    <col min="33" max="33" width="10.28515625" style="2" customWidth="1"/>
    <col min="34" max="34" width="10.140625" style="2" customWidth="1"/>
    <col min="35" max="35" width="11.5703125" style="2" customWidth="1"/>
    <col min="36" max="16384" width="8.85546875" style="2"/>
  </cols>
  <sheetData>
    <row r="1" spans="1:19" s="17" customFormat="1" ht="18" x14ac:dyDescent="0.25">
      <c r="A1" s="169" t="s">
        <v>94</v>
      </c>
      <c r="B1" s="3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.6" customHeight="1" x14ac:dyDescent="0.25">
      <c r="A2" s="126" t="s">
        <v>5</v>
      </c>
      <c r="B2" s="252" t="s">
        <v>95</v>
      </c>
      <c r="C2" s="254">
        <v>2022</v>
      </c>
      <c r="D2" s="256">
        <v>2023</v>
      </c>
      <c r="E2" s="249">
        <v>2024</v>
      </c>
      <c r="F2" s="250"/>
      <c r="G2" s="250"/>
      <c r="H2" s="250"/>
      <c r="I2" s="251"/>
      <c r="J2" s="249">
        <v>2025</v>
      </c>
      <c r="K2" s="250"/>
      <c r="L2" s="250"/>
      <c r="M2" s="250"/>
      <c r="N2" s="251"/>
      <c r="O2" s="249">
        <v>2026</v>
      </c>
      <c r="P2" s="250"/>
      <c r="Q2" s="250"/>
      <c r="R2" s="250"/>
      <c r="S2" s="251"/>
    </row>
    <row r="3" spans="1:19" s="65" customFormat="1" ht="16.149999999999999" customHeight="1" x14ac:dyDescent="0.25">
      <c r="A3" s="170" t="s">
        <v>27</v>
      </c>
      <c r="B3" s="253"/>
      <c r="C3" s="255"/>
      <c r="D3" s="257"/>
      <c r="E3" s="67" t="s">
        <v>28</v>
      </c>
      <c r="F3" s="67" t="s">
        <v>29</v>
      </c>
      <c r="G3" s="67" t="s">
        <v>30</v>
      </c>
      <c r="H3" s="67" t="s">
        <v>31</v>
      </c>
      <c r="I3" s="67" t="s">
        <v>9</v>
      </c>
      <c r="J3" s="67" t="s">
        <v>28</v>
      </c>
      <c r="K3" s="67" t="s">
        <v>29</v>
      </c>
      <c r="L3" s="67" t="s">
        <v>30</v>
      </c>
      <c r="M3" s="67" t="s">
        <v>31</v>
      </c>
      <c r="N3" s="67" t="s">
        <v>9</v>
      </c>
      <c r="O3" s="67" t="s">
        <v>28</v>
      </c>
      <c r="P3" s="67" t="s">
        <v>29</v>
      </c>
      <c r="Q3" s="67" t="s">
        <v>30</v>
      </c>
      <c r="R3" s="67" t="s">
        <v>31</v>
      </c>
      <c r="S3" s="67" t="s">
        <v>9</v>
      </c>
    </row>
    <row r="4" spans="1:19" x14ac:dyDescent="0.2">
      <c r="A4" s="2" t="s">
        <v>96</v>
      </c>
      <c r="B4" s="29">
        <v>22585926</v>
      </c>
      <c r="C4" s="171">
        <f>+'[1]Ex Africa 2022'!B1193</f>
        <v>427350</v>
      </c>
      <c r="D4" s="172">
        <f>+'[1]Ex-Africa 2023'!B1193</f>
        <v>770464</v>
      </c>
      <c r="E4" s="48">
        <f>+'[1]Ex-Africa 2024'!B5+'[1]Ex-Africa 2024'!B402+'[1]Ex-Africa 2024'!B799</f>
        <v>3500</v>
      </c>
      <c r="F4" s="171">
        <f>+'[1]Ex-Africa 2024'!B104+'[1]Ex-Africa 2024'!B501+'[1]Ex-Africa 2024'!B898</f>
        <v>0</v>
      </c>
      <c r="G4" s="171">
        <f>+'[1]Ex-Africa 2024'!B203+'[1]Ex-Africa 2024'!B600+'[1]Ex-Africa 2024'!B997</f>
        <v>236167</v>
      </c>
      <c r="H4" s="171">
        <f>+'[1]Ex-Africa 2024'!B302+'[1]Ex-Africa 2024'!B699+'[1]Ex-Africa 2024'!B1096</f>
        <v>0</v>
      </c>
      <c r="I4" s="173">
        <f t="shared" ref="I4:I67" si="0">SUM(E4:H4)</f>
        <v>239667</v>
      </c>
      <c r="J4" s="48">
        <f>+'[1]Ex-Africa 2025'!B5+'[1]Ex-Africa 2025'!B402+'[1]Ex-Africa 2025'!B799</f>
        <v>458773</v>
      </c>
      <c r="K4" s="171">
        <f>+'[1]Ex-Africa 2025'!B104+'[1]Ex-Africa 2025'!B501+'[1]Ex-Africa 2025'!B898</f>
        <v>0</v>
      </c>
      <c r="L4" s="171">
        <f>+'[1]Ex-Africa 2025'!B203+'[1]Ex-Africa 2025'!B600+'[1]Ex-Africa 2025'!B997</f>
        <v>2367669</v>
      </c>
      <c r="M4" s="171">
        <f>+'[1]Ex-Africa 2025'!B302+'[1]Ex-Africa 2025'!B699+'[1]Ex-Africa 2025'!B1096</f>
        <v>114500</v>
      </c>
      <c r="N4" s="173">
        <f t="shared" ref="N4:N67" si="1">SUM(J4:M4)</f>
        <v>2940942</v>
      </c>
      <c r="O4" s="48">
        <f>+'[1]Ex-Africa 2026'!B5+'[1]Ex-Africa 2026'!B402+'[1]Ex-Africa 2026'!B799</f>
        <v>560825</v>
      </c>
      <c r="P4" s="171">
        <f>+'[1]Ex-Africa 2026'!B104+'[1]Ex-Africa 2026'!B501+'[1]Ex-Africa 2026'!B898</f>
        <v>0</v>
      </c>
      <c r="Q4" s="171">
        <f>+'[1]Ex-Africa 2026'!B203+'[1]Ex-Africa 2026'!B600+'[1]Ex-Africa 2026'!B997</f>
        <v>0</v>
      </c>
      <c r="R4" s="171">
        <f>+'[1]Ex-Africa 2026'!B302+'[1]Ex-Africa 2026'!B699+'[1]Ex-Africa 2026'!B1096</f>
        <v>0</v>
      </c>
      <c r="S4" s="173">
        <f t="shared" ref="S4:S67" si="2">SUM(O4:R4)</f>
        <v>560825</v>
      </c>
    </row>
    <row r="5" spans="1:19" x14ac:dyDescent="0.2">
      <c r="A5" s="2" t="s">
        <v>97</v>
      </c>
      <c r="B5" s="29">
        <v>900</v>
      </c>
      <c r="C5" s="171">
        <f>+'[1]Ex Africa 2022'!B1194</f>
        <v>0</v>
      </c>
      <c r="D5" s="172">
        <f>+'[1]Ex-Africa 2023'!B1194</f>
        <v>0</v>
      </c>
      <c r="E5" s="48">
        <f>+'[1]Ex-Africa 2024'!B6+'[1]Ex-Africa 2024'!B403+'[1]Ex-Africa 2024'!B800</f>
        <v>0</v>
      </c>
      <c r="F5" s="171">
        <f>+'[1]Ex-Africa 2024'!B105+'[1]Ex-Africa 2024'!B502+'[1]Ex-Africa 2024'!B899</f>
        <v>0</v>
      </c>
      <c r="G5" s="171">
        <f>+'[1]Ex-Africa 2024'!B204+'[1]Ex-Africa 2024'!B601+'[1]Ex-Africa 2024'!B998</f>
        <v>0</v>
      </c>
      <c r="H5" s="171">
        <f>+'[1]Ex-Africa 2024'!B303+'[1]Ex-Africa 2024'!B700+'[1]Ex-Africa 2024'!B1097</f>
        <v>0</v>
      </c>
      <c r="I5" s="80">
        <f t="shared" si="0"/>
        <v>0</v>
      </c>
      <c r="J5" s="48">
        <f>+'[1]Ex-Africa 2025'!B6+'[1]Ex-Africa 2025'!B403+'[1]Ex-Africa 2025'!B800</f>
        <v>0</v>
      </c>
      <c r="K5" s="171">
        <f>+'[1]Ex-Africa 2025'!B105+'[1]Ex-Africa 2025'!B502+'[1]Ex-Africa 2025'!B899</f>
        <v>0</v>
      </c>
      <c r="L5" s="171">
        <f>+'[1]Ex-Africa 2025'!B204+'[1]Ex-Africa 2025'!B601+'[1]Ex-Africa 2025'!B998</f>
        <v>0</v>
      </c>
      <c r="M5" s="171">
        <f>+'[1]Ex-Africa 2025'!B303+'[1]Ex-Africa 2025'!B700+'[1]Ex-Africa 2025'!B1097</f>
        <v>0</v>
      </c>
      <c r="N5" s="80">
        <f t="shared" si="1"/>
        <v>0</v>
      </c>
      <c r="O5" s="48">
        <f>+'[1]Ex-Africa 2026'!B6+'[1]Ex-Africa 2026'!B403+'[1]Ex-Africa 2026'!B800</f>
        <v>0</v>
      </c>
      <c r="P5" s="171">
        <f>+'[1]Ex-Africa 2026'!B105+'[1]Ex-Africa 2026'!B502+'[1]Ex-Africa 2026'!B899</f>
        <v>0</v>
      </c>
      <c r="Q5" s="171">
        <f>+'[1]Ex-Africa 2026'!B204+'[1]Ex-Africa 2026'!B601+'[1]Ex-Africa 2026'!B998</f>
        <v>0</v>
      </c>
      <c r="R5" s="171">
        <f>+'[1]Ex-Africa 2026'!B303+'[1]Ex-Africa 2026'!B700+'[1]Ex-Africa 2026'!B1097</f>
        <v>0</v>
      </c>
      <c r="S5" s="80">
        <f t="shared" si="2"/>
        <v>0</v>
      </c>
    </row>
    <row r="6" spans="1:19" x14ac:dyDescent="0.2">
      <c r="A6" s="2" t="s">
        <v>98</v>
      </c>
      <c r="B6" s="29">
        <v>1050</v>
      </c>
      <c r="C6" s="171">
        <f>+'[1]Ex Africa 2022'!B1195</f>
        <v>0</v>
      </c>
      <c r="D6" s="172">
        <f>+'[1]Ex-Africa 2023'!B1195</f>
        <v>0</v>
      </c>
      <c r="E6" s="48">
        <f>+'[1]Ex-Africa 2024'!B7+'[1]Ex-Africa 2024'!B404+'[1]Ex-Africa 2024'!B801</f>
        <v>0</v>
      </c>
      <c r="F6" s="171">
        <f>+'[1]Ex-Africa 2024'!B106+'[1]Ex-Africa 2024'!B503+'[1]Ex-Africa 2024'!B900</f>
        <v>0</v>
      </c>
      <c r="G6" s="171">
        <f>+'[1]Ex-Africa 2024'!B205+'[1]Ex-Africa 2024'!B602+'[1]Ex-Africa 2024'!B999</f>
        <v>0</v>
      </c>
      <c r="H6" s="171">
        <f>+'[1]Ex-Africa 2024'!B304+'[1]Ex-Africa 2024'!B701+'[1]Ex-Africa 2024'!B1098</f>
        <v>0</v>
      </c>
      <c r="I6" s="80">
        <f t="shared" si="0"/>
        <v>0</v>
      </c>
      <c r="J6" s="48">
        <f>+'[1]Ex-Africa 2025'!B7+'[1]Ex-Africa 2025'!B404+'[1]Ex-Africa 2025'!B801</f>
        <v>0</v>
      </c>
      <c r="K6" s="171">
        <f>+'[1]Ex-Africa 2025'!B106+'[1]Ex-Africa 2025'!B503+'[1]Ex-Africa 2025'!B900</f>
        <v>0</v>
      </c>
      <c r="L6" s="171">
        <f>+'[1]Ex-Africa 2025'!B205+'[1]Ex-Africa 2025'!B602+'[1]Ex-Africa 2025'!B999</f>
        <v>0</v>
      </c>
      <c r="M6" s="171">
        <f>+'[1]Ex-Africa 2025'!B304+'[1]Ex-Africa 2025'!B701+'[1]Ex-Africa 2025'!B1098</f>
        <v>0</v>
      </c>
      <c r="N6" s="80">
        <f t="shared" si="1"/>
        <v>0</v>
      </c>
      <c r="O6" s="48">
        <f>+'[1]Ex-Africa 2026'!B7+'[1]Ex-Africa 2026'!B404+'[1]Ex-Africa 2026'!B801</f>
        <v>0</v>
      </c>
      <c r="P6" s="171">
        <f>+'[1]Ex-Africa 2026'!B106+'[1]Ex-Africa 2026'!B503+'[1]Ex-Africa 2026'!B900</f>
        <v>0</v>
      </c>
      <c r="Q6" s="171">
        <f>+'[1]Ex-Africa 2026'!B205+'[1]Ex-Africa 2026'!B602+'[1]Ex-Africa 2026'!B999</f>
        <v>0</v>
      </c>
      <c r="R6" s="171">
        <f>+'[1]Ex-Africa 2026'!B304+'[1]Ex-Africa 2026'!B701+'[1]Ex-Africa 2026'!B1098</f>
        <v>0</v>
      </c>
      <c r="S6" s="80">
        <f t="shared" si="2"/>
        <v>0</v>
      </c>
    </row>
    <row r="7" spans="1:19" x14ac:dyDescent="0.2">
      <c r="A7" s="2" t="s">
        <v>99</v>
      </c>
      <c r="B7" s="29">
        <v>231800</v>
      </c>
      <c r="C7" s="171">
        <f>+'[1]Ex Africa 2022'!B1196</f>
        <v>0</v>
      </c>
      <c r="D7" s="172">
        <f>+'[1]Ex-Africa 2023'!B1196</f>
        <v>3460</v>
      </c>
      <c r="E7" s="48">
        <f>+'[1]Ex-Africa 2024'!B8+'[1]Ex-Africa 2024'!B405+'[1]Ex-Africa 2024'!B802</f>
        <v>0</v>
      </c>
      <c r="F7" s="171">
        <f>+'[1]Ex-Africa 2024'!B107+'[1]Ex-Africa 2024'!B504+'[1]Ex-Africa 2024'!B901</f>
        <v>12506</v>
      </c>
      <c r="G7" s="171">
        <f>+'[1]Ex-Africa 2024'!B206+'[1]Ex-Africa 2024'!B603+'[1]Ex-Africa 2024'!B1000</f>
        <v>0</v>
      </c>
      <c r="H7" s="171">
        <f>+'[1]Ex-Africa 2024'!B305+'[1]Ex-Africa 2024'!B702+'[1]Ex-Africa 2024'!B1099</f>
        <v>0</v>
      </c>
      <c r="I7" s="80">
        <f t="shared" si="0"/>
        <v>12506</v>
      </c>
      <c r="J7" s="48">
        <f>+'[1]Ex-Africa 2025'!B8+'[1]Ex-Africa 2025'!B405+'[1]Ex-Africa 2025'!B802</f>
        <v>0</v>
      </c>
      <c r="K7" s="171">
        <f>+'[1]Ex-Africa 2025'!B107+'[1]Ex-Africa 2025'!B504+'[1]Ex-Africa 2025'!B901</f>
        <v>0</v>
      </c>
      <c r="L7" s="171">
        <f>+'[1]Ex-Africa 2025'!B206+'[1]Ex-Africa 2025'!B603+'[1]Ex-Africa 2025'!B1000</f>
        <v>3600</v>
      </c>
      <c r="M7" s="171">
        <f>+'[1]Ex-Africa 2025'!B305+'[1]Ex-Africa 2025'!B702+'[1]Ex-Africa 2025'!B1099</f>
        <v>0</v>
      </c>
      <c r="N7" s="80">
        <f t="shared" si="1"/>
        <v>3600</v>
      </c>
      <c r="O7" s="48">
        <f>+'[1]Ex-Africa 2026'!B8+'[1]Ex-Africa 2026'!B405+'[1]Ex-Africa 2026'!B802</f>
        <v>0</v>
      </c>
      <c r="P7" s="171">
        <f>+'[1]Ex-Africa 2026'!B107+'[1]Ex-Africa 2026'!B504+'[1]Ex-Africa 2026'!B901</f>
        <v>0</v>
      </c>
      <c r="Q7" s="171">
        <f>+'[1]Ex-Africa 2026'!B206+'[1]Ex-Africa 2026'!B603+'[1]Ex-Africa 2026'!B1000</f>
        <v>0</v>
      </c>
      <c r="R7" s="171">
        <f>+'[1]Ex-Africa 2026'!B305+'[1]Ex-Africa 2026'!B702+'[1]Ex-Africa 2026'!B1099</f>
        <v>0</v>
      </c>
      <c r="S7" s="80">
        <f t="shared" si="2"/>
        <v>0</v>
      </c>
    </row>
    <row r="8" spans="1:19" x14ac:dyDescent="0.2">
      <c r="A8" s="2" t="s">
        <v>100</v>
      </c>
      <c r="B8" s="29">
        <v>30000</v>
      </c>
      <c r="C8" s="171">
        <f>+'[1]Ex Africa 2022'!B1197</f>
        <v>0</v>
      </c>
      <c r="D8" s="172">
        <f>+'[1]Ex-Africa 2023'!B1197</f>
        <v>0</v>
      </c>
      <c r="E8" s="48">
        <f>+'[1]Ex-Africa 2024'!B9+'[1]Ex-Africa 2024'!B406+'[1]Ex-Africa 2024'!B803</f>
        <v>0</v>
      </c>
      <c r="F8" s="171">
        <f>+'[1]Ex-Africa 2024'!B108+'[1]Ex-Africa 2024'!B505+'[1]Ex-Africa 2024'!B902</f>
        <v>0</v>
      </c>
      <c r="G8" s="171">
        <f>+'[1]Ex-Africa 2024'!B207+'[1]Ex-Africa 2024'!B604+'[1]Ex-Africa 2024'!B1001</f>
        <v>0</v>
      </c>
      <c r="H8" s="171">
        <f>+'[1]Ex-Africa 2024'!B306+'[1]Ex-Africa 2024'!B703+'[1]Ex-Africa 2024'!B1100</f>
        <v>0</v>
      </c>
      <c r="I8" s="80">
        <f t="shared" si="0"/>
        <v>0</v>
      </c>
      <c r="J8" s="48">
        <f>+'[1]Ex-Africa 2025'!B9+'[1]Ex-Africa 2025'!B406+'[1]Ex-Africa 2025'!B803</f>
        <v>0</v>
      </c>
      <c r="K8" s="171">
        <f>+'[1]Ex-Africa 2025'!B108+'[1]Ex-Africa 2025'!B505+'[1]Ex-Africa 2025'!B902</f>
        <v>0</v>
      </c>
      <c r="L8" s="171">
        <f>+'[1]Ex-Africa 2025'!B207+'[1]Ex-Africa 2025'!B604+'[1]Ex-Africa 2025'!B1001</f>
        <v>0</v>
      </c>
      <c r="M8" s="171">
        <f>+'[1]Ex-Africa 2025'!B306+'[1]Ex-Africa 2025'!B703+'[1]Ex-Africa 2025'!B1100</f>
        <v>0</v>
      </c>
      <c r="N8" s="80">
        <f t="shared" si="1"/>
        <v>0</v>
      </c>
      <c r="O8" s="48">
        <f>+'[1]Ex-Africa 2026'!B9+'[1]Ex-Africa 2026'!B406+'[1]Ex-Africa 2026'!B803</f>
        <v>0</v>
      </c>
      <c r="P8" s="171">
        <f>+'[1]Ex-Africa 2026'!B108+'[1]Ex-Africa 2026'!B505+'[1]Ex-Africa 2026'!B902</f>
        <v>0</v>
      </c>
      <c r="Q8" s="171">
        <f>+'[1]Ex-Africa 2026'!B207+'[1]Ex-Africa 2026'!B604+'[1]Ex-Africa 2026'!B1001</f>
        <v>0</v>
      </c>
      <c r="R8" s="171">
        <f>+'[1]Ex-Africa 2026'!B306+'[1]Ex-Africa 2026'!B703+'[1]Ex-Africa 2026'!B1100</f>
        <v>0</v>
      </c>
      <c r="S8" s="80">
        <f t="shared" si="2"/>
        <v>0</v>
      </c>
    </row>
    <row r="9" spans="1:19" x14ac:dyDescent="0.2">
      <c r="A9" s="2" t="s">
        <v>101</v>
      </c>
      <c r="B9" s="29">
        <v>10200</v>
      </c>
      <c r="C9" s="171">
        <f>+'[1]Ex Africa 2022'!B1198</f>
        <v>0</v>
      </c>
      <c r="D9" s="172">
        <f>+'[1]Ex-Africa 2023'!B1198</f>
        <v>0</v>
      </c>
      <c r="E9" s="48">
        <f>+'[1]Ex-Africa 2024'!B10+'[1]Ex-Africa 2024'!B407+'[1]Ex-Africa 2024'!B804</f>
        <v>0</v>
      </c>
      <c r="F9" s="171">
        <f>+'[1]Ex-Africa 2024'!B109+'[1]Ex-Africa 2024'!B506+'[1]Ex-Africa 2024'!B903</f>
        <v>0</v>
      </c>
      <c r="G9" s="171">
        <f>+'[1]Ex-Africa 2024'!B208+'[1]Ex-Africa 2024'!B605+'[1]Ex-Africa 2024'!B1002</f>
        <v>0</v>
      </c>
      <c r="H9" s="171">
        <f>+'[1]Ex-Africa 2024'!B307+'[1]Ex-Africa 2024'!B704+'[1]Ex-Africa 2024'!B1101</f>
        <v>0</v>
      </c>
      <c r="I9" s="80">
        <f t="shared" si="0"/>
        <v>0</v>
      </c>
      <c r="J9" s="48">
        <f>+'[1]Ex-Africa 2025'!B10+'[1]Ex-Africa 2025'!B407+'[1]Ex-Africa 2025'!B804</f>
        <v>0</v>
      </c>
      <c r="K9" s="171">
        <f>+'[1]Ex-Africa 2025'!B109+'[1]Ex-Africa 2025'!B506+'[1]Ex-Africa 2025'!B903</f>
        <v>0</v>
      </c>
      <c r="L9" s="171">
        <f>+'[1]Ex-Africa 2025'!B208+'[1]Ex-Africa 2025'!B605+'[1]Ex-Africa 2025'!B1002</f>
        <v>0</v>
      </c>
      <c r="M9" s="171">
        <f>+'[1]Ex-Africa 2025'!B307+'[1]Ex-Africa 2025'!B704+'[1]Ex-Africa 2025'!B1101</f>
        <v>0</v>
      </c>
      <c r="N9" s="80">
        <f t="shared" si="1"/>
        <v>0</v>
      </c>
      <c r="O9" s="48">
        <f>+'[1]Ex-Africa 2026'!B10+'[1]Ex-Africa 2026'!B407+'[1]Ex-Africa 2026'!B804</f>
        <v>0</v>
      </c>
      <c r="P9" s="171">
        <f>+'[1]Ex-Africa 2026'!B109+'[1]Ex-Africa 2026'!B506+'[1]Ex-Africa 2026'!B903</f>
        <v>0</v>
      </c>
      <c r="Q9" s="171">
        <f>+'[1]Ex-Africa 2026'!B208+'[1]Ex-Africa 2026'!B605+'[1]Ex-Africa 2026'!B1002</f>
        <v>0</v>
      </c>
      <c r="R9" s="171">
        <f>+'[1]Ex-Africa 2026'!B307+'[1]Ex-Africa 2026'!B704+'[1]Ex-Africa 2026'!B1101</f>
        <v>0</v>
      </c>
      <c r="S9" s="80">
        <f t="shared" si="2"/>
        <v>0</v>
      </c>
    </row>
    <row r="10" spans="1:19" x14ac:dyDescent="0.2">
      <c r="A10" s="2" t="s">
        <v>102</v>
      </c>
      <c r="B10" s="29">
        <v>13381060</v>
      </c>
      <c r="C10" s="171">
        <f>+'[1]Ex Africa 2022'!B1199</f>
        <v>2147911</v>
      </c>
      <c r="D10" s="172">
        <f>+'[1]Ex-Africa 2023'!B1199</f>
        <v>11000</v>
      </c>
      <c r="E10" s="48">
        <f>+'[1]Ex-Africa 2024'!B11+'[1]Ex-Africa 2024'!B408+'[1]Ex-Africa 2024'!B805</f>
        <v>0</v>
      </c>
      <c r="F10" s="171">
        <f>+'[1]Ex-Africa 2024'!B110+'[1]Ex-Africa 2024'!B507+'[1]Ex-Africa 2024'!B904</f>
        <v>0</v>
      </c>
      <c r="G10" s="171">
        <f>+'[1]Ex-Africa 2024'!B209+'[1]Ex-Africa 2024'!B606+'[1]Ex-Africa 2024'!B1003</f>
        <v>108155</v>
      </c>
      <c r="H10" s="171">
        <f>+'[1]Ex-Africa 2024'!B308+'[1]Ex-Africa 2024'!B705+'[1]Ex-Africa 2024'!B1102</f>
        <v>84374</v>
      </c>
      <c r="I10" s="80">
        <f t="shared" si="0"/>
        <v>192529</v>
      </c>
      <c r="J10" s="48">
        <f>+'[1]Ex-Africa 2025'!B11+'[1]Ex-Africa 2025'!B408+'[1]Ex-Africa 2025'!B805</f>
        <v>228000</v>
      </c>
      <c r="K10" s="171">
        <f>+'[1]Ex-Africa 2025'!B110+'[1]Ex-Africa 2025'!B507+'[1]Ex-Africa 2025'!B904</f>
        <v>344638</v>
      </c>
      <c r="L10" s="171">
        <f>+'[1]Ex-Africa 2025'!B209+'[1]Ex-Africa 2025'!B606+'[1]Ex-Africa 2025'!B1003</f>
        <v>350139</v>
      </c>
      <c r="M10" s="171">
        <f>+'[1]Ex-Africa 2025'!B308+'[1]Ex-Africa 2025'!B705+'[1]Ex-Africa 2025'!B1102</f>
        <v>908450</v>
      </c>
      <c r="N10" s="80">
        <f t="shared" si="1"/>
        <v>1831227</v>
      </c>
      <c r="O10" s="48">
        <f>+'[1]Ex-Africa 2026'!B11+'[1]Ex-Africa 2026'!B408+'[1]Ex-Africa 2026'!B805</f>
        <v>0</v>
      </c>
      <c r="P10" s="171">
        <f>+'[1]Ex-Africa 2026'!B110+'[1]Ex-Africa 2026'!B507+'[1]Ex-Africa 2026'!B904</f>
        <v>0</v>
      </c>
      <c r="Q10" s="171">
        <f>+'[1]Ex-Africa 2026'!B209+'[1]Ex-Africa 2026'!B606+'[1]Ex-Africa 2026'!B1003</f>
        <v>0</v>
      </c>
      <c r="R10" s="171">
        <f>+'[1]Ex-Africa 2026'!B308+'[1]Ex-Africa 2026'!B705+'[1]Ex-Africa 2026'!B1102</f>
        <v>0</v>
      </c>
      <c r="S10" s="80">
        <f t="shared" si="2"/>
        <v>0</v>
      </c>
    </row>
    <row r="11" spans="1:19" x14ac:dyDescent="0.2">
      <c r="A11" s="2" t="s">
        <v>103</v>
      </c>
      <c r="B11" s="29">
        <v>4550</v>
      </c>
      <c r="C11" s="171">
        <f>+'[1]Ex Africa 2022'!B1200</f>
        <v>0</v>
      </c>
      <c r="D11" s="172">
        <f>+'[1]Ex-Africa 2023'!B1200</f>
        <v>0</v>
      </c>
      <c r="E11" s="48">
        <f>+'[1]Ex-Africa 2024'!B12+'[1]Ex-Africa 2024'!B409+'[1]Ex-Africa 2024'!B806</f>
        <v>0</v>
      </c>
      <c r="F11" s="171">
        <f>+'[1]Ex-Africa 2024'!B111+'[1]Ex-Africa 2024'!B508+'[1]Ex-Africa 2024'!B905</f>
        <v>0</v>
      </c>
      <c r="G11" s="171">
        <f>+'[1]Ex-Africa 2024'!B210+'[1]Ex-Africa 2024'!B607+'[1]Ex-Africa 2024'!B1004</f>
        <v>0</v>
      </c>
      <c r="H11" s="171">
        <f>+'[1]Ex-Africa 2024'!B309+'[1]Ex-Africa 2024'!B706+'[1]Ex-Africa 2024'!B1103</f>
        <v>0</v>
      </c>
      <c r="I11" s="80">
        <f t="shared" si="0"/>
        <v>0</v>
      </c>
      <c r="J11" s="48">
        <f>+'[1]Ex-Africa 2025'!B12+'[1]Ex-Africa 2025'!B409+'[1]Ex-Africa 2025'!B806</f>
        <v>0</v>
      </c>
      <c r="K11" s="171">
        <f>+'[1]Ex-Africa 2025'!B111+'[1]Ex-Africa 2025'!B508+'[1]Ex-Africa 2025'!B905</f>
        <v>0</v>
      </c>
      <c r="L11" s="171">
        <f>+'[1]Ex-Africa 2025'!B210+'[1]Ex-Africa 2025'!B607+'[1]Ex-Africa 2025'!B1004</f>
        <v>0</v>
      </c>
      <c r="M11" s="171">
        <f>+'[1]Ex-Africa 2025'!B309+'[1]Ex-Africa 2025'!B706+'[1]Ex-Africa 2025'!B1103</f>
        <v>0</v>
      </c>
      <c r="N11" s="80">
        <f t="shared" si="1"/>
        <v>0</v>
      </c>
      <c r="O11" s="48">
        <f>+'[1]Ex-Africa 2026'!B12+'[1]Ex-Africa 2026'!B409+'[1]Ex-Africa 2026'!B806</f>
        <v>0</v>
      </c>
      <c r="P11" s="171">
        <f>+'[1]Ex-Africa 2026'!B111+'[1]Ex-Africa 2026'!B508+'[1]Ex-Africa 2026'!B905</f>
        <v>0</v>
      </c>
      <c r="Q11" s="171">
        <f>+'[1]Ex-Africa 2026'!B210+'[1]Ex-Africa 2026'!B607+'[1]Ex-Africa 2026'!B1004</f>
        <v>0</v>
      </c>
      <c r="R11" s="171">
        <f>+'[1]Ex-Africa 2026'!B309+'[1]Ex-Africa 2026'!B706+'[1]Ex-Africa 2026'!B1103</f>
        <v>0</v>
      </c>
      <c r="S11" s="80">
        <f t="shared" si="2"/>
        <v>0</v>
      </c>
    </row>
    <row r="12" spans="1:19" x14ac:dyDescent="0.2">
      <c r="A12" s="2" t="s">
        <v>104</v>
      </c>
      <c r="B12" s="29">
        <v>552579</v>
      </c>
      <c r="C12" s="171">
        <f>+'[1]Ex Africa 2022'!B1201</f>
        <v>129860</v>
      </c>
      <c r="D12" s="172">
        <f>+'[1]Ex-Africa 2023'!B1201</f>
        <v>44700</v>
      </c>
      <c r="E12" s="48">
        <f>+'[1]Ex-Africa 2024'!B13+'[1]Ex-Africa 2024'!B410+'[1]Ex-Africa 2024'!B807</f>
        <v>23750</v>
      </c>
      <c r="F12" s="171">
        <f>+'[1]Ex-Africa 2024'!B112+'[1]Ex-Africa 2024'!B509+'[1]Ex-Africa 2024'!B906</f>
        <v>35500</v>
      </c>
      <c r="G12" s="171">
        <f>+'[1]Ex-Africa 2024'!B211+'[1]Ex-Africa 2024'!B608+'[1]Ex-Africa 2024'!B1005</f>
        <v>17750</v>
      </c>
      <c r="H12" s="171">
        <f>+'[1]Ex-Africa 2024'!B310+'[1]Ex-Africa 2024'!B707+'[1]Ex-Africa 2024'!B1104</f>
        <v>42250</v>
      </c>
      <c r="I12" s="80">
        <f t="shared" si="0"/>
        <v>119250</v>
      </c>
      <c r="J12" s="48">
        <f>+'[1]Ex-Africa 2025'!B13+'[1]Ex-Africa 2025'!B410+'[1]Ex-Africa 2025'!B807</f>
        <v>12500</v>
      </c>
      <c r="K12" s="171">
        <f>+'[1]Ex-Africa 2025'!B112+'[1]Ex-Africa 2025'!B509+'[1]Ex-Africa 2025'!B906</f>
        <v>42500</v>
      </c>
      <c r="L12" s="171">
        <f>+'[1]Ex-Africa 2025'!B211+'[1]Ex-Africa 2025'!B608+'[1]Ex-Africa 2025'!B1005</f>
        <v>101450</v>
      </c>
      <c r="M12" s="171">
        <f>+'[1]Ex-Africa 2025'!B310+'[1]Ex-Africa 2025'!B707+'[1]Ex-Africa 2025'!B1104</f>
        <v>43700</v>
      </c>
      <c r="N12" s="80">
        <f t="shared" si="1"/>
        <v>200150</v>
      </c>
      <c r="O12" s="48">
        <f>+'[1]Ex-Africa 2026'!B13+'[1]Ex-Africa 2026'!B410+'[1]Ex-Africa 2026'!B807</f>
        <v>64450</v>
      </c>
      <c r="P12" s="171">
        <f>+'[1]Ex-Africa 2026'!B112+'[1]Ex-Africa 2026'!B509+'[1]Ex-Africa 2026'!B906</f>
        <v>0</v>
      </c>
      <c r="Q12" s="171">
        <f>+'[1]Ex-Africa 2026'!B211+'[1]Ex-Africa 2026'!B608+'[1]Ex-Africa 2026'!B1005</f>
        <v>0</v>
      </c>
      <c r="R12" s="171">
        <f>+'[1]Ex-Africa 2026'!B310+'[1]Ex-Africa 2026'!B707+'[1]Ex-Africa 2026'!B1104</f>
        <v>0</v>
      </c>
      <c r="S12" s="80">
        <f t="shared" si="2"/>
        <v>64450</v>
      </c>
    </row>
    <row r="13" spans="1:19" x14ac:dyDescent="0.2">
      <c r="A13" s="2" t="s">
        <v>105</v>
      </c>
      <c r="B13" s="29">
        <v>34190</v>
      </c>
      <c r="C13" s="171">
        <f>+'[1]Ex Africa 2022'!B1202</f>
        <v>0</v>
      </c>
      <c r="D13" s="172">
        <f>+'[1]Ex-Africa 2023'!B1202</f>
        <v>0</v>
      </c>
      <c r="E13" s="48">
        <f>+'[1]Ex-Africa 2024'!B14+'[1]Ex-Africa 2024'!B411+'[1]Ex-Africa 2024'!B808</f>
        <v>0</v>
      </c>
      <c r="F13" s="171">
        <f>+'[1]Ex-Africa 2024'!B113+'[1]Ex-Africa 2024'!B510+'[1]Ex-Africa 2024'!B907</f>
        <v>0</v>
      </c>
      <c r="G13" s="171">
        <f>+'[1]Ex-Africa 2024'!B212+'[1]Ex-Africa 2024'!B609+'[1]Ex-Africa 2024'!B1006</f>
        <v>0</v>
      </c>
      <c r="H13" s="171">
        <f>+'[1]Ex-Africa 2024'!B311+'[1]Ex-Africa 2024'!B708+'[1]Ex-Africa 2024'!B1105</f>
        <v>0</v>
      </c>
      <c r="I13" s="80">
        <f t="shared" si="0"/>
        <v>0</v>
      </c>
      <c r="J13" s="48">
        <f>+'[1]Ex-Africa 2025'!B14+'[1]Ex-Africa 2025'!B411+'[1]Ex-Africa 2025'!B808</f>
        <v>0</v>
      </c>
      <c r="K13" s="171">
        <f>+'[1]Ex-Africa 2025'!B113+'[1]Ex-Africa 2025'!B510+'[1]Ex-Africa 2025'!B907</f>
        <v>0</v>
      </c>
      <c r="L13" s="171">
        <f>+'[1]Ex-Africa 2025'!B212+'[1]Ex-Africa 2025'!B609+'[1]Ex-Africa 2025'!B1006</f>
        <v>0</v>
      </c>
      <c r="M13" s="171">
        <f>+'[1]Ex-Africa 2025'!B311+'[1]Ex-Africa 2025'!B708+'[1]Ex-Africa 2025'!B1105</f>
        <v>0</v>
      </c>
      <c r="N13" s="80">
        <f t="shared" si="1"/>
        <v>0</v>
      </c>
      <c r="O13" s="48">
        <f>+'[1]Ex-Africa 2026'!B14+'[1]Ex-Africa 2026'!B411+'[1]Ex-Africa 2026'!B808</f>
        <v>0</v>
      </c>
      <c r="P13" s="171">
        <f>+'[1]Ex-Africa 2026'!B113+'[1]Ex-Africa 2026'!B510+'[1]Ex-Africa 2026'!B907</f>
        <v>0</v>
      </c>
      <c r="Q13" s="171">
        <f>+'[1]Ex-Africa 2026'!B212+'[1]Ex-Africa 2026'!B609+'[1]Ex-Africa 2026'!B1006</f>
        <v>0</v>
      </c>
      <c r="R13" s="171">
        <f>+'[1]Ex-Africa 2026'!B311+'[1]Ex-Africa 2026'!B708+'[1]Ex-Africa 2026'!B1105</f>
        <v>0</v>
      </c>
      <c r="S13" s="80">
        <f t="shared" si="2"/>
        <v>0</v>
      </c>
    </row>
    <row r="14" spans="1:19" x14ac:dyDescent="0.2">
      <c r="A14" s="2" t="s">
        <v>106</v>
      </c>
      <c r="B14" s="29">
        <v>608297</v>
      </c>
      <c r="C14" s="171">
        <f>+'[1]Ex Africa 2022'!B1203</f>
        <v>123991</v>
      </c>
      <c r="D14" s="172">
        <f>+'[1]Ex-Africa 2023'!B1203</f>
        <v>0</v>
      </c>
      <c r="E14" s="48">
        <f>+'[1]Ex-Africa 2024'!B15+'[1]Ex-Africa 2024'!B412+'[1]Ex-Africa 2024'!B809</f>
        <v>0</v>
      </c>
      <c r="F14" s="171">
        <f>+'[1]Ex-Africa 2024'!B114+'[1]Ex-Africa 2024'!B511+'[1]Ex-Africa 2024'!B908</f>
        <v>0</v>
      </c>
      <c r="G14" s="171">
        <f>+'[1]Ex-Africa 2024'!B213+'[1]Ex-Africa 2024'!B610+'[1]Ex-Africa 2024'!B1007</f>
        <v>0</v>
      </c>
      <c r="H14" s="171">
        <f>+'[1]Ex-Africa 2024'!B312+'[1]Ex-Africa 2024'!B709+'[1]Ex-Africa 2024'!B1106</f>
        <v>0</v>
      </c>
      <c r="I14" s="80">
        <f t="shared" si="0"/>
        <v>0</v>
      </c>
      <c r="J14" s="48">
        <f>+'[1]Ex-Africa 2025'!B15+'[1]Ex-Africa 2025'!B412+'[1]Ex-Africa 2025'!B809</f>
        <v>10000</v>
      </c>
      <c r="K14" s="171">
        <f>+'[1]Ex-Africa 2025'!B114+'[1]Ex-Africa 2025'!B511+'[1]Ex-Africa 2025'!B908</f>
        <v>0</v>
      </c>
      <c r="L14" s="171">
        <f>+'[1]Ex-Africa 2025'!B213+'[1]Ex-Africa 2025'!B610+'[1]Ex-Africa 2025'!B1007</f>
        <v>0</v>
      </c>
      <c r="M14" s="171">
        <f>+'[1]Ex-Africa 2025'!B312+'[1]Ex-Africa 2025'!B709+'[1]Ex-Africa 2025'!B1106</f>
        <v>100000</v>
      </c>
      <c r="N14" s="80">
        <f t="shared" si="1"/>
        <v>110000</v>
      </c>
      <c r="O14" s="48">
        <f>+'[1]Ex-Africa 2026'!B15+'[1]Ex-Africa 2026'!B412+'[1]Ex-Africa 2026'!B809</f>
        <v>0</v>
      </c>
      <c r="P14" s="171">
        <f>+'[1]Ex-Africa 2026'!B114+'[1]Ex-Africa 2026'!B511+'[1]Ex-Africa 2026'!B908</f>
        <v>0</v>
      </c>
      <c r="Q14" s="171">
        <f>+'[1]Ex-Africa 2026'!B213+'[1]Ex-Africa 2026'!B610+'[1]Ex-Africa 2026'!B1007</f>
        <v>0</v>
      </c>
      <c r="R14" s="171">
        <f>+'[1]Ex-Africa 2026'!B312+'[1]Ex-Africa 2026'!B709+'[1]Ex-Africa 2026'!B1106</f>
        <v>0</v>
      </c>
      <c r="S14" s="80">
        <f t="shared" si="2"/>
        <v>0</v>
      </c>
    </row>
    <row r="15" spans="1:19" x14ac:dyDescent="0.2">
      <c r="A15" s="2" t="s">
        <v>107</v>
      </c>
      <c r="B15" s="29">
        <v>553699</v>
      </c>
      <c r="C15" s="171">
        <f>+'[1]Ex Africa 2022'!B1204</f>
        <v>115500</v>
      </c>
      <c r="D15" s="172">
        <f>+'[1]Ex-Africa 2023'!B1204</f>
        <v>30000</v>
      </c>
      <c r="E15" s="48">
        <f>+'[1]Ex-Africa 2024'!B16+'[1]Ex-Africa 2024'!B413+'[1]Ex-Africa 2024'!B810</f>
        <v>0</v>
      </c>
      <c r="F15" s="171">
        <f>+'[1]Ex-Africa 2024'!B115+'[1]Ex-Africa 2024'!B512+'[1]Ex-Africa 2024'!B909</f>
        <v>115500</v>
      </c>
      <c r="G15" s="171">
        <f>+'[1]Ex-Africa 2024'!B214+'[1]Ex-Africa 2024'!B611+'[1]Ex-Africa 2024'!B1008</f>
        <v>0</v>
      </c>
      <c r="H15" s="171">
        <f>+'[1]Ex-Africa 2024'!B313+'[1]Ex-Africa 2024'!B710+'[1]Ex-Africa 2024'!B1107</f>
        <v>0</v>
      </c>
      <c r="I15" s="80">
        <f t="shared" si="0"/>
        <v>115500</v>
      </c>
      <c r="J15" s="48">
        <f>+'[1]Ex-Africa 2025'!B16+'[1]Ex-Africa 2025'!B413+'[1]Ex-Africa 2025'!B810</f>
        <v>0</v>
      </c>
      <c r="K15" s="171">
        <f>+'[1]Ex-Africa 2025'!B115+'[1]Ex-Africa 2025'!B512+'[1]Ex-Africa 2025'!B909</f>
        <v>0</v>
      </c>
      <c r="L15" s="171">
        <f>+'[1]Ex-Africa 2025'!B214+'[1]Ex-Africa 2025'!B611+'[1]Ex-Africa 2025'!B1008</f>
        <v>0</v>
      </c>
      <c r="M15" s="171">
        <f>+'[1]Ex-Africa 2025'!B313+'[1]Ex-Africa 2025'!B710+'[1]Ex-Africa 2025'!B1107</f>
        <v>0</v>
      </c>
      <c r="N15" s="80">
        <f t="shared" si="1"/>
        <v>0</v>
      </c>
      <c r="O15" s="48">
        <f>+'[1]Ex-Africa 2026'!B16+'[1]Ex-Africa 2026'!B413+'[1]Ex-Africa 2026'!B810</f>
        <v>0</v>
      </c>
      <c r="P15" s="171">
        <f>+'[1]Ex-Africa 2026'!B115+'[1]Ex-Africa 2026'!B512+'[1]Ex-Africa 2026'!B909</f>
        <v>0</v>
      </c>
      <c r="Q15" s="171">
        <f>+'[1]Ex-Africa 2026'!B214+'[1]Ex-Africa 2026'!B611+'[1]Ex-Africa 2026'!B1008</f>
        <v>0</v>
      </c>
      <c r="R15" s="171">
        <f>+'[1]Ex-Africa 2026'!B313+'[1]Ex-Africa 2026'!B710+'[1]Ex-Africa 2026'!B1107</f>
        <v>0</v>
      </c>
      <c r="S15" s="80">
        <f t="shared" si="2"/>
        <v>0</v>
      </c>
    </row>
    <row r="16" spans="1:19" x14ac:dyDescent="0.2">
      <c r="A16" s="2" t="s">
        <v>108</v>
      </c>
      <c r="B16" s="29">
        <v>3236800</v>
      </c>
      <c r="C16" s="171">
        <f>+'[1]Ex Africa 2022'!B1205</f>
        <v>36000</v>
      </c>
      <c r="D16" s="172">
        <f>+'[1]Ex-Africa 2023'!B1205</f>
        <v>0</v>
      </c>
      <c r="E16" s="48">
        <f>+'[1]Ex-Africa 2024'!B17+'[1]Ex-Africa 2024'!B414+'[1]Ex-Africa 2024'!B811</f>
        <v>0</v>
      </c>
      <c r="F16" s="171">
        <f>+'[1]Ex-Africa 2024'!B116+'[1]Ex-Africa 2024'!B513+'[1]Ex-Africa 2024'!B910</f>
        <v>0</v>
      </c>
      <c r="G16" s="171">
        <f>+'[1]Ex-Africa 2024'!B215+'[1]Ex-Africa 2024'!B612+'[1]Ex-Africa 2024'!B1009</f>
        <v>50000</v>
      </c>
      <c r="H16" s="171">
        <f>+'[1]Ex-Africa 2024'!B314+'[1]Ex-Africa 2024'!B711+'[1]Ex-Africa 2024'!B1108</f>
        <v>200000</v>
      </c>
      <c r="I16" s="80">
        <f t="shared" si="0"/>
        <v>250000</v>
      </c>
      <c r="J16" s="48">
        <f>+'[1]Ex-Africa 2025'!B17+'[1]Ex-Africa 2025'!B414+'[1]Ex-Africa 2025'!B811</f>
        <v>150000</v>
      </c>
      <c r="K16" s="171">
        <f>+'[1]Ex-Africa 2025'!B116+'[1]Ex-Africa 2025'!B513+'[1]Ex-Africa 2025'!B910</f>
        <v>0</v>
      </c>
      <c r="L16" s="171">
        <f>+'[1]Ex-Africa 2025'!B215+'[1]Ex-Africa 2025'!B612+'[1]Ex-Africa 2025'!B1009</f>
        <v>0</v>
      </c>
      <c r="M16" s="171">
        <f>+'[1]Ex-Africa 2025'!B314+'[1]Ex-Africa 2025'!B711+'[1]Ex-Africa 2025'!B1108</f>
        <v>0</v>
      </c>
      <c r="N16" s="80">
        <f t="shared" si="1"/>
        <v>150000</v>
      </c>
      <c r="O16" s="48">
        <f>+'[1]Ex-Africa 2026'!B17+'[1]Ex-Africa 2026'!B414+'[1]Ex-Africa 2026'!B811</f>
        <v>0</v>
      </c>
      <c r="P16" s="171">
        <f>+'[1]Ex-Africa 2026'!B116+'[1]Ex-Africa 2026'!B513+'[1]Ex-Africa 2026'!B910</f>
        <v>0</v>
      </c>
      <c r="Q16" s="171">
        <f>+'[1]Ex-Africa 2026'!B215+'[1]Ex-Africa 2026'!B612+'[1]Ex-Africa 2026'!B1009</f>
        <v>0</v>
      </c>
      <c r="R16" s="171">
        <f>+'[1]Ex-Africa 2026'!B314+'[1]Ex-Africa 2026'!B711+'[1]Ex-Africa 2026'!B1108</f>
        <v>0</v>
      </c>
      <c r="S16" s="80">
        <f t="shared" si="2"/>
        <v>0</v>
      </c>
    </row>
    <row r="17" spans="1:19" x14ac:dyDescent="0.2">
      <c r="A17" s="2" t="s">
        <v>109</v>
      </c>
      <c r="B17" s="29">
        <v>14242571</v>
      </c>
      <c r="C17" s="171">
        <f>+'[1]Ex Africa 2022'!B1206</f>
        <v>215900</v>
      </c>
      <c r="D17" s="172">
        <f>+'[1]Ex-Africa 2023'!B1206</f>
        <v>209100</v>
      </c>
      <c r="E17" s="48">
        <f>+'[1]Ex-Africa 2024'!B18+'[1]Ex-Africa 2024'!B415+'[1]Ex-Africa 2024'!B812</f>
        <v>167200</v>
      </c>
      <c r="F17" s="171">
        <f>+'[1]Ex-Africa 2024'!B117+'[1]Ex-Africa 2024'!B514+'[1]Ex-Africa 2024'!B911</f>
        <v>426950</v>
      </c>
      <c r="G17" s="171">
        <f>+'[1]Ex-Africa 2024'!B216+'[1]Ex-Africa 2024'!B613+'[1]Ex-Africa 2024'!B1010</f>
        <v>0</v>
      </c>
      <c r="H17" s="171">
        <f>+'[1]Ex-Africa 2024'!B315+'[1]Ex-Africa 2024'!B712+'[1]Ex-Africa 2024'!B1109</f>
        <v>0</v>
      </c>
      <c r="I17" s="80">
        <f t="shared" si="0"/>
        <v>594150</v>
      </c>
      <c r="J17" s="48">
        <f>+'[1]Ex-Africa 2025'!B18+'[1]Ex-Africa 2025'!B415+'[1]Ex-Africa 2025'!B812</f>
        <v>100050</v>
      </c>
      <c r="K17" s="171">
        <f>+'[1]Ex-Africa 2025'!B117+'[1]Ex-Africa 2025'!B514+'[1]Ex-Africa 2025'!B911</f>
        <v>0</v>
      </c>
      <c r="L17" s="171">
        <f>+'[1]Ex-Africa 2025'!B216+'[1]Ex-Africa 2025'!B613+'[1]Ex-Africa 2025'!B1010</f>
        <v>0</v>
      </c>
      <c r="M17" s="171">
        <f>+'[1]Ex-Africa 2025'!B315+'[1]Ex-Africa 2025'!B712+'[1]Ex-Africa 2025'!B1109</f>
        <v>122550</v>
      </c>
      <c r="N17" s="80">
        <f t="shared" si="1"/>
        <v>222600</v>
      </c>
      <c r="O17" s="48">
        <f>+'[1]Ex-Africa 2026'!B18+'[1]Ex-Africa 2026'!B415+'[1]Ex-Africa 2026'!B812</f>
        <v>1800</v>
      </c>
      <c r="P17" s="171">
        <f>+'[1]Ex-Africa 2026'!B117+'[1]Ex-Africa 2026'!B514+'[1]Ex-Africa 2026'!B911</f>
        <v>0</v>
      </c>
      <c r="Q17" s="171">
        <f>+'[1]Ex-Africa 2026'!B216+'[1]Ex-Africa 2026'!B613+'[1]Ex-Africa 2026'!B1010</f>
        <v>0</v>
      </c>
      <c r="R17" s="171">
        <f>+'[1]Ex-Africa 2026'!B315+'[1]Ex-Africa 2026'!B712+'[1]Ex-Africa 2026'!B1109</f>
        <v>0</v>
      </c>
      <c r="S17" s="80">
        <f t="shared" si="2"/>
        <v>1800</v>
      </c>
    </row>
    <row r="18" spans="1:19" x14ac:dyDescent="0.2">
      <c r="A18" s="2" t="s">
        <v>110</v>
      </c>
      <c r="B18" s="29">
        <v>26000</v>
      </c>
      <c r="C18" s="171">
        <f>+'[1]Ex Africa 2022'!B1207</f>
        <v>0</v>
      </c>
      <c r="D18" s="172">
        <f>+'[1]Ex-Africa 2023'!B1207</f>
        <v>0</v>
      </c>
      <c r="E18" s="48">
        <f>+'[1]Ex-Africa 2024'!B19+'[1]Ex-Africa 2024'!B416+'[1]Ex-Africa 2024'!B813</f>
        <v>0</v>
      </c>
      <c r="F18" s="171">
        <f>+'[1]Ex-Africa 2024'!B118+'[1]Ex-Africa 2024'!B515+'[1]Ex-Africa 2024'!B912</f>
        <v>0</v>
      </c>
      <c r="G18" s="171">
        <f>+'[1]Ex-Africa 2024'!B217+'[1]Ex-Africa 2024'!B614+'[1]Ex-Africa 2024'!B1011</f>
        <v>0</v>
      </c>
      <c r="H18" s="171">
        <f>+'[1]Ex-Africa 2024'!B316+'[1]Ex-Africa 2024'!B713+'[1]Ex-Africa 2024'!B1110</f>
        <v>0</v>
      </c>
      <c r="I18" s="80">
        <f t="shared" si="0"/>
        <v>0</v>
      </c>
      <c r="J18" s="48">
        <f>+'[1]Ex-Africa 2025'!B19+'[1]Ex-Africa 2025'!B416+'[1]Ex-Africa 2025'!B813</f>
        <v>0</v>
      </c>
      <c r="K18" s="171">
        <f>+'[1]Ex-Africa 2025'!B118+'[1]Ex-Africa 2025'!B515+'[1]Ex-Africa 2025'!B912</f>
        <v>0</v>
      </c>
      <c r="L18" s="171">
        <f>+'[1]Ex-Africa 2025'!B217+'[1]Ex-Africa 2025'!B614+'[1]Ex-Africa 2025'!B1011</f>
        <v>0</v>
      </c>
      <c r="M18" s="171">
        <f>+'[1]Ex-Africa 2025'!B316+'[1]Ex-Africa 2025'!B713+'[1]Ex-Africa 2025'!B1110</f>
        <v>0</v>
      </c>
      <c r="N18" s="80">
        <f t="shared" si="1"/>
        <v>0</v>
      </c>
      <c r="O18" s="48">
        <f>+'[1]Ex-Africa 2026'!B19+'[1]Ex-Africa 2026'!B416+'[1]Ex-Africa 2026'!B813</f>
        <v>0</v>
      </c>
      <c r="P18" s="171">
        <f>+'[1]Ex-Africa 2026'!B118+'[1]Ex-Africa 2026'!B515+'[1]Ex-Africa 2026'!B912</f>
        <v>0</v>
      </c>
      <c r="Q18" s="171">
        <f>+'[1]Ex-Africa 2026'!B217+'[1]Ex-Africa 2026'!B614+'[1]Ex-Africa 2026'!B1011</f>
        <v>0</v>
      </c>
      <c r="R18" s="171">
        <f>+'[1]Ex-Africa 2026'!B316+'[1]Ex-Africa 2026'!B713+'[1]Ex-Africa 2026'!B1110</f>
        <v>0</v>
      </c>
      <c r="S18" s="80">
        <f t="shared" si="2"/>
        <v>0</v>
      </c>
    </row>
    <row r="19" spans="1:19" x14ac:dyDescent="0.2">
      <c r="A19" s="2" t="s">
        <v>111</v>
      </c>
      <c r="B19" s="29">
        <v>1194846</v>
      </c>
      <c r="C19" s="171">
        <f>+'[1]Ex Africa 2022'!B1208</f>
        <v>0</v>
      </c>
      <c r="D19" s="172">
        <f>+'[1]Ex-Africa 2023'!B1208</f>
        <v>160</v>
      </c>
      <c r="E19" s="48">
        <f>+'[1]Ex-Africa 2024'!B20+'[1]Ex-Africa 2024'!B417+'[1]Ex-Africa 2024'!B814</f>
        <v>0</v>
      </c>
      <c r="F19" s="171">
        <f>+'[1]Ex-Africa 2024'!B119+'[1]Ex-Africa 2024'!B516+'[1]Ex-Africa 2024'!B913</f>
        <v>0</v>
      </c>
      <c r="G19" s="171">
        <f>+'[1]Ex-Africa 2024'!B218+'[1]Ex-Africa 2024'!B615+'[1]Ex-Africa 2024'!B1012</f>
        <v>0</v>
      </c>
      <c r="H19" s="171">
        <f>+'[1]Ex-Africa 2024'!B317+'[1]Ex-Africa 2024'!B714+'[1]Ex-Africa 2024'!B1111</f>
        <v>0</v>
      </c>
      <c r="I19" s="80">
        <f t="shared" si="0"/>
        <v>0</v>
      </c>
      <c r="J19" s="48">
        <f>+'[1]Ex-Africa 2025'!B20+'[1]Ex-Africa 2025'!B417+'[1]Ex-Africa 2025'!B814</f>
        <v>0</v>
      </c>
      <c r="K19" s="171">
        <f>+'[1]Ex-Africa 2025'!B119+'[1]Ex-Africa 2025'!B516+'[1]Ex-Africa 2025'!B913</f>
        <v>0</v>
      </c>
      <c r="L19" s="171">
        <f>+'[1]Ex-Africa 2025'!B218+'[1]Ex-Africa 2025'!B615+'[1]Ex-Africa 2025'!B1012</f>
        <v>0</v>
      </c>
      <c r="M19" s="171">
        <f>+'[1]Ex-Africa 2025'!B317+'[1]Ex-Africa 2025'!B714+'[1]Ex-Africa 2025'!B1111</f>
        <v>0</v>
      </c>
      <c r="N19" s="80">
        <f t="shared" si="1"/>
        <v>0</v>
      </c>
      <c r="O19" s="48">
        <f>+'[1]Ex-Africa 2026'!B20+'[1]Ex-Africa 2026'!B417+'[1]Ex-Africa 2026'!B814</f>
        <v>0</v>
      </c>
      <c r="P19" s="171">
        <f>+'[1]Ex-Africa 2026'!B119+'[1]Ex-Africa 2026'!B516+'[1]Ex-Africa 2026'!B913</f>
        <v>0</v>
      </c>
      <c r="Q19" s="171">
        <f>+'[1]Ex-Africa 2026'!B218+'[1]Ex-Africa 2026'!B615+'[1]Ex-Africa 2026'!B1012</f>
        <v>0</v>
      </c>
      <c r="R19" s="171">
        <f>+'[1]Ex-Africa 2026'!B317+'[1]Ex-Africa 2026'!B714+'[1]Ex-Africa 2026'!B1111</f>
        <v>0</v>
      </c>
      <c r="S19" s="80">
        <f t="shared" si="2"/>
        <v>0</v>
      </c>
    </row>
    <row r="20" spans="1:19" x14ac:dyDescent="0.2">
      <c r="A20" s="2" t="s">
        <v>112</v>
      </c>
      <c r="B20" s="29">
        <v>2320292</v>
      </c>
      <c r="C20" s="171">
        <f>+'[1]Ex Africa 2022'!B1209</f>
        <v>29400</v>
      </c>
      <c r="D20" s="172">
        <f>+'[1]Ex-Africa 2023'!B1209</f>
        <v>13200</v>
      </c>
      <c r="E20" s="48">
        <f>+'[1]Ex-Africa 2024'!B21+'[1]Ex-Africa 2024'!B418+'[1]Ex-Africa 2024'!B815</f>
        <v>55346</v>
      </c>
      <c r="F20" s="171">
        <f>+'[1]Ex-Africa 2024'!B120+'[1]Ex-Africa 2024'!B517+'[1]Ex-Africa 2024'!B914</f>
        <v>0</v>
      </c>
      <c r="G20" s="171">
        <f>+'[1]Ex-Africa 2024'!B219+'[1]Ex-Africa 2024'!B616+'[1]Ex-Africa 2024'!B1013</f>
        <v>0</v>
      </c>
      <c r="H20" s="171">
        <f>+'[1]Ex-Africa 2024'!B318+'[1]Ex-Africa 2024'!B715+'[1]Ex-Africa 2024'!B1112</f>
        <v>0</v>
      </c>
      <c r="I20" s="80">
        <f t="shared" si="0"/>
        <v>55346</v>
      </c>
      <c r="J20" s="48">
        <f>+'[1]Ex-Africa 2025'!B21+'[1]Ex-Africa 2025'!B418+'[1]Ex-Africa 2025'!B815</f>
        <v>18200</v>
      </c>
      <c r="K20" s="171">
        <f>+'[1]Ex-Africa 2025'!B120+'[1]Ex-Africa 2025'!B517+'[1]Ex-Africa 2025'!B914</f>
        <v>0</v>
      </c>
      <c r="L20" s="171">
        <f>+'[1]Ex-Africa 2025'!B219+'[1]Ex-Africa 2025'!B616+'[1]Ex-Africa 2025'!B1013</f>
        <v>0</v>
      </c>
      <c r="M20" s="171">
        <f>+'[1]Ex-Africa 2025'!B318+'[1]Ex-Africa 2025'!B715+'[1]Ex-Africa 2025'!B1112</f>
        <v>0</v>
      </c>
      <c r="N20" s="80">
        <f t="shared" si="1"/>
        <v>18200</v>
      </c>
      <c r="O20" s="48">
        <f>+'[1]Ex-Africa 2026'!B21+'[1]Ex-Africa 2026'!B418+'[1]Ex-Africa 2026'!B815</f>
        <v>30899</v>
      </c>
      <c r="P20" s="171">
        <f>+'[1]Ex-Africa 2026'!B120+'[1]Ex-Africa 2026'!B517+'[1]Ex-Africa 2026'!B914</f>
        <v>0</v>
      </c>
      <c r="Q20" s="171">
        <f>+'[1]Ex-Africa 2026'!B219+'[1]Ex-Africa 2026'!B616+'[1]Ex-Africa 2026'!B1013</f>
        <v>0</v>
      </c>
      <c r="R20" s="171">
        <f>+'[1]Ex-Africa 2026'!B318+'[1]Ex-Africa 2026'!B715+'[1]Ex-Africa 2026'!B1112</f>
        <v>0</v>
      </c>
      <c r="S20" s="80">
        <f t="shared" si="2"/>
        <v>30899</v>
      </c>
    </row>
    <row r="21" spans="1:19" x14ac:dyDescent="0.2">
      <c r="A21" s="2" t="s">
        <v>113</v>
      </c>
      <c r="B21" s="29">
        <v>162876</v>
      </c>
      <c r="C21" s="171">
        <f>+'[1]Ex Africa 2022'!B1210</f>
        <v>0</v>
      </c>
      <c r="D21" s="172">
        <f>+'[1]Ex-Africa 2023'!B1210</f>
        <v>44000</v>
      </c>
      <c r="E21" s="48">
        <f>+'[1]Ex-Africa 2024'!B22+'[1]Ex-Africa 2024'!B419+'[1]Ex-Africa 2024'!B816</f>
        <v>0</v>
      </c>
      <c r="F21" s="171">
        <f>+'[1]Ex-Africa 2024'!B121+'[1]Ex-Africa 2024'!B518+'[1]Ex-Africa 2024'!B915</f>
        <v>0</v>
      </c>
      <c r="G21" s="171">
        <f>+'[1]Ex-Africa 2024'!B220+'[1]Ex-Africa 2024'!B617+'[1]Ex-Africa 2024'!B1014</f>
        <v>0</v>
      </c>
      <c r="H21" s="171">
        <f>+'[1]Ex-Africa 2024'!B319+'[1]Ex-Africa 2024'!B716+'[1]Ex-Africa 2024'!B1113</f>
        <v>0</v>
      </c>
      <c r="I21" s="80">
        <f t="shared" si="0"/>
        <v>0</v>
      </c>
      <c r="J21" s="48">
        <f>+'[1]Ex-Africa 2025'!B22+'[1]Ex-Africa 2025'!B419+'[1]Ex-Africa 2025'!B816</f>
        <v>20000</v>
      </c>
      <c r="K21" s="171">
        <f>+'[1]Ex-Africa 2025'!B121+'[1]Ex-Africa 2025'!B518+'[1]Ex-Africa 2025'!B915</f>
        <v>0</v>
      </c>
      <c r="L21" s="171">
        <f>+'[1]Ex-Africa 2025'!B220+'[1]Ex-Africa 2025'!B617+'[1]Ex-Africa 2025'!B1014</f>
        <v>0</v>
      </c>
      <c r="M21" s="171">
        <f>+'[1]Ex-Africa 2025'!B319+'[1]Ex-Africa 2025'!B716+'[1]Ex-Africa 2025'!B1113</f>
        <v>0</v>
      </c>
      <c r="N21" s="80">
        <f t="shared" si="1"/>
        <v>20000</v>
      </c>
      <c r="O21" s="48">
        <f>+'[1]Ex-Africa 2026'!B22+'[1]Ex-Africa 2026'!B419+'[1]Ex-Africa 2026'!B816</f>
        <v>0</v>
      </c>
      <c r="P21" s="171">
        <f>+'[1]Ex-Africa 2026'!B121+'[1]Ex-Africa 2026'!B518+'[1]Ex-Africa 2026'!B915</f>
        <v>0</v>
      </c>
      <c r="Q21" s="171">
        <f>+'[1]Ex-Africa 2026'!B220+'[1]Ex-Africa 2026'!B617+'[1]Ex-Africa 2026'!B1014</f>
        <v>0</v>
      </c>
      <c r="R21" s="171">
        <f>+'[1]Ex-Africa 2026'!B319+'[1]Ex-Africa 2026'!B716+'[1]Ex-Africa 2026'!B1113</f>
        <v>0</v>
      </c>
      <c r="S21" s="80">
        <f t="shared" si="2"/>
        <v>0</v>
      </c>
    </row>
    <row r="22" spans="1:19" x14ac:dyDescent="0.2">
      <c r="A22" s="2" t="s">
        <v>114</v>
      </c>
      <c r="B22" s="29">
        <v>11600</v>
      </c>
      <c r="C22" s="171">
        <f>+'[1]Ex Africa 2022'!B1211</f>
        <v>10862</v>
      </c>
      <c r="D22" s="172">
        <f>+'[1]Ex-Africa 2023'!B1211</f>
        <v>0</v>
      </c>
      <c r="E22" s="48">
        <f>+'[1]Ex-Africa 2024'!B23+'[1]Ex-Africa 2024'!B420+'[1]Ex-Africa 2024'!B817</f>
        <v>0</v>
      </c>
      <c r="F22" s="171">
        <f>+'[1]Ex-Africa 2024'!B122+'[1]Ex-Africa 2024'!B519+'[1]Ex-Africa 2024'!B916</f>
        <v>0</v>
      </c>
      <c r="G22" s="171">
        <f>+'[1]Ex-Africa 2024'!B221+'[1]Ex-Africa 2024'!B618+'[1]Ex-Africa 2024'!B1015</f>
        <v>0</v>
      </c>
      <c r="H22" s="171">
        <f>+'[1]Ex-Africa 2024'!B320+'[1]Ex-Africa 2024'!B717+'[1]Ex-Africa 2024'!B1114</f>
        <v>0</v>
      </c>
      <c r="I22" s="80">
        <f t="shared" si="0"/>
        <v>0</v>
      </c>
      <c r="J22" s="48">
        <f>+'[1]Ex-Africa 2025'!B23+'[1]Ex-Africa 2025'!B420+'[1]Ex-Africa 2025'!B817</f>
        <v>0</v>
      </c>
      <c r="K22" s="171">
        <f>+'[1]Ex-Africa 2025'!B122+'[1]Ex-Africa 2025'!B519+'[1]Ex-Africa 2025'!B916</f>
        <v>0</v>
      </c>
      <c r="L22" s="171">
        <f>+'[1]Ex-Africa 2025'!B221+'[1]Ex-Africa 2025'!B618+'[1]Ex-Africa 2025'!B1015</f>
        <v>0</v>
      </c>
      <c r="M22" s="171">
        <f>+'[1]Ex-Africa 2025'!B320+'[1]Ex-Africa 2025'!B717+'[1]Ex-Africa 2025'!B1114</f>
        <v>0</v>
      </c>
      <c r="N22" s="80">
        <f t="shared" si="1"/>
        <v>0</v>
      </c>
      <c r="O22" s="48">
        <f>+'[1]Ex-Africa 2026'!B23+'[1]Ex-Africa 2026'!B420+'[1]Ex-Africa 2026'!B817</f>
        <v>0</v>
      </c>
      <c r="P22" s="171">
        <f>+'[1]Ex-Africa 2026'!B122+'[1]Ex-Africa 2026'!B519+'[1]Ex-Africa 2026'!B916</f>
        <v>0</v>
      </c>
      <c r="Q22" s="171">
        <f>+'[1]Ex-Africa 2026'!B221+'[1]Ex-Africa 2026'!B618+'[1]Ex-Africa 2026'!B1015</f>
        <v>0</v>
      </c>
      <c r="R22" s="171">
        <f>+'[1]Ex-Africa 2026'!B320+'[1]Ex-Africa 2026'!B717+'[1]Ex-Africa 2026'!B1114</f>
        <v>0</v>
      </c>
      <c r="S22" s="80">
        <f t="shared" si="2"/>
        <v>0</v>
      </c>
    </row>
    <row r="23" spans="1:19" x14ac:dyDescent="0.2">
      <c r="A23" s="2" t="s">
        <v>115</v>
      </c>
      <c r="B23" s="29">
        <v>657774</v>
      </c>
      <c r="C23" s="171">
        <f>+'[1]Ex Africa 2022'!B1212</f>
        <v>0</v>
      </c>
      <c r="D23" s="172">
        <f>+'[1]Ex-Africa 2023'!B1212</f>
        <v>0</v>
      </c>
      <c r="E23" s="48">
        <f>+'[1]Ex-Africa 2024'!B24+'[1]Ex-Africa 2024'!B421+'[1]Ex-Africa 2024'!B818</f>
        <v>0</v>
      </c>
      <c r="F23" s="171">
        <f>+'[1]Ex-Africa 2024'!B123+'[1]Ex-Africa 2024'!B520+'[1]Ex-Africa 2024'!B917</f>
        <v>0</v>
      </c>
      <c r="G23" s="171">
        <f>+'[1]Ex-Africa 2024'!B222+'[1]Ex-Africa 2024'!B619+'[1]Ex-Africa 2024'!B1016</f>
        <v>0</v>
      </c>
      <c r="H23" s="171">
        <f>+'[1]Ex-Africa 2024'!B321+'[1]Ex-Africa 2024'!B718+'[1]Ex-Africa 2024'!B1115</f>
        <v>0</v>
      </c>
      <c r="I23" s="80">
        <f t="shared" si="0"/>
        <v>0</v>
      </c>
      <c r="J23" s="48">
        <f>+'[1]Ex-Africa 2025'!B24+'[1]Ex-Africa 2025'!B421+'[1]Ex-Africa 2025'!B818</f>
        <v>0</v>
      </c>
      <c r="K23" s="171">
        <f>+'[1]Ex-Africa 2025'!B123+'[1]Ex-Africa 2025'!B520+'[1]Ex-Africa 2025'!B917</f>
        <v>0</v>
      </c>
      <c r="L23" s="171">
        <f>+'[1]Ex-Africa 2025'!B222+'[1]Ex-Africa 2025'!B619+'[1]Ex-Africa 2025'!B1016</f>
        <v>0</v>
      </c>
      <c r="M23" s="171">
        <f>+'[1]Ex-Africa 2025'!B321+'[1]Ex-Africa 2025'!B718+'[1]Ex-Africa 2025'!B1115</f>
        <v>0</v>
      </c>
      <c r="N23" s="80">
        <f t="shared" si="1"/>
        <v>0</v>
      </c>
      <c r="O23" s="48">
        <f>+'[1]Ex-Africa 2026'!B24+'[1]Ex-Africa 2026'!B421+'[1]Ex-Africa 2026'!B818</f>
        <v>0</v>
      </c>
      <c r="P23" s="171">
        <f>+'[1]Ex-Africa 2026'!B123+'[1]Ex-Africa 2026'!B520+'[1]Ex-Africa 2026'!B917</f>
        <v>0</v>
      </c>
      <c r="Q23" s="171">
        <f>+'[1]Ex-Africa 2026'!B222+'[1]Ex-Africa 2026'!B619+'[1]Ex-Africa 2026'!B1016</f>
        <v>0</v>
      </c>
      <c r="R23" s="171">
        <f>+'[1]Ex-Africa 2026'!B321+'[1]Ex-Africa 2026'!B718+'[1]Ex-Africa 2026'!B1115</f>
        <v>0</v>
      </c>
      <c r="S23" s="80">
        <f t="shared" si="2"/>
        <v>0</v>
      </c>
    </row>
    <row r="24" spans="1:19" x14ac:dyDescent="0.2">
      <c r="A24" s="2" t="s">
        <v>116</v>
      </c>
      <c r="B24" s="29">
        <v>616625</v>
      </c>
      <c r="C24" s="171">
        <f>+'[1]Ex Africa 2022'!B1213</f>
        <v>140313</v>
      </c>
      <c r="D24" s="172">
        <f>+'[1]Ex-Africa 2023'!B1213</f>
        <v>0</v>
      </c>
      <c r="E24" s="48">
        <f>+'[1]Ex-Africa 2024'!B25+'[1]Ex-Africa 2024'!B422+'[1]Ex-Africa 2024'!B819</f>
        <v>0</v>
      </c>
      <c r="F24" s="171">
        <f>+'[1]Ex-Africa 2024'!B124+'[1]Ex-Africa 2024'!B521+'[1]Ex-Africa 2024'!B918</f>
        <v>0</v>
      </c>
      <c r="G24" s="171">
        <f>+'[1]Ex-Africa 2024'!B223+'[1]Ex-Africa 2024'!B620+'[1]Ex-Africa 2024'!B1017</f>
        <v>0</v>
      </c>
      <c r="H24" s="171">
        <f>+'[1]Ex-Africa 2024'!B322+'[1]Ex-Africa 2024'!B719+'[1]Ex-Africa 2024'!B1116</f>
        <v>0</v>
      </c>
      <c r="I24" s="80">
        <f t="shared" si="0"/>
        <v>0</v>
      </c>
      <c r="J24" s="48">
        <f>+'[1]Ex-Africa 2025'!B25+'[1]Ex-Africa 2025'!B422+'[1]Ex-Africa 2025'!B819</f>
        <v>0</v>
      </c>
      <c r="K24" s="171">
        <f>+'[1]Ex-Africa 2025'!B124+'[1]Ex-Africa 2025'!B521+'[1]Ex-Africa 2025'!B918</f>
        <v>0</v>
      </c>
      <c r="L24" s="171">
        <f>+'[1]Ex-Africa 2025'!B223+'[1]Ex-Africa 2025'!B620+'[1]Ex-Africa 2025'!B1017</f>
        <v>0</v>
      </c>
      <c r="M24" s="171">
        <f>+'[1]Ex-Africa 2025'!B322+'[1]Ex-Africa 2025'!B719+'[1]Ex-Africa 2025'!B1116</f>
        <v>0</v>
      </c>
      <c r="N24" s="80">
        <f t="shared" si="1"/>
        <v>0</v>
      </c>
      <c r="O24" s="48">
        <f>+'[1]Ex-Africa 2026'!B25+'[1]Ex-Africa 2026'!B422+'[1]Ex-Africa 2026'!B819</f>
        <v>20000</v>
      </c>
      <c r="P24" s="171">
        <f>+'[1]Ex-Africa 2026'!B124+'[1]Ex-Africa 2026'!B521+'[1]Ex-Africa 2026'!B918</f>
        <v>0</v>
      </c>
      <c r="Q24" s="171">
        <f>+'[1]Ex-Africa 2026'!B223+'[1]Ex-Africa 2026'!B620+'[1]Ex-Africa 2026'!B1017</f>
        <v>0</v>
      </c>
      <c r="R24" s="171">
        <f>+'[1]Ex-Africa 2026'!B322+'[1]Ex-Africa 2026'!B719+'[1]Ex-Africa 2026'!B1116</f>
        <v>0</v>
      </c>
      <c r="S24" s="80">
        <f t="shared" si="2"/>
        <v>20000</v>
      </c>
    </row>
    <row r="25" spans="1:19" x14ac:dyDescent="0.2">
      <c r="A25" s="2" t="s">
        <v>117</v>
      </c>
      <c r="B25" s="29">
        <v>1030685</v>
      </c>
      <c r="C25" s="171">
        <f>+'[1]Ex Africa 2022'!B1214</f>
        <v>28500</v>
      </c>
      <c r="D25" s="172">
        <f>+'[1]Ex-Africa 2023'!B1214</f>
        <v>363000</v>
      </c>
      <c r="E25" s="48">
        <f>+'[1]Ex-Africa 2024'!B26+'[1]Ex-Africa 2024'!B423+'[1]Ex-Africa 2024'!B820</f>
        <v>283000</v>
      </c>
      <c r="F25" s="171">
        <f>+'[1]Ex-Africa 2024'!B125+'[1]Ex-Africa 2024'!B522+'[1]Ex-Africa 2024'!B919</f>
        <v>20000</v>
      </c>
      <c r="G25" s="171">
        <f>+'[1]Ex-Africa 2024'!B224+'[1]Ex-Africa 2024'!B621+'[1]Ex-Africa 2024'!B1018</f>
        <v>0</v>
      </c>
      <c r="H25" s="171">
        <f>+'[1]Ex-Africa 2024'!B323+'[1]Ex-Africa 2024'!B720+'[1]Ex-Africa 2024'!B1117</f>
        <v>0</v>
      </c>
      <c r="I25" s="80">
        <f t="shared" si="0"/>
        <v>303000</v>
      </c>
      <c r="J25" s="48">
        <f>+'[1]Ex-Africa 2025'!B26+'[1]Ex-Africa 2025'!B423+'[1]Ex-Africa 2025'!B820</f>
        <v>0</v>
      </c>
      <c r="K25" s="171">
        <f>+'[1]Ex-Africa 2025'!B125+'[1]Ex-Africa 2025'!B522+'[1]Ex-Africa 2025'!B919</f>
        <v>0</v>
      </c>
      <c r="L25" s="171">
        <f>+'[1]Ex-Africa 2025'!B224+'[1]Ex-Africa 2025'!B621+'[1]Ex-Africa 2025'!B1018</f>
        <v>0</v>
      </c>
      <c r="M25" s="171">
        <f>+'[1]Ex-Africa 2025'!B323+'[1]Ex-Africa 2025'!B720+'[1]Ex-Africa 2025'!B1117</f>
        <v>0</v>
      </c>
      <c r="N25" s="80">
        <f t="shared" si="1"/>
        <v>0</v>
      </c>
      <c r="O25" s="48">
        <f>+'[1]Ex-Africa 2026'!B26+'[1]Ex-Africa 2026'!B423+'[1]Ex-Africa 2026'!B820</f>
        <v>0</v>
      </c>
      <c r="P25" s="171">
        <f>+'[1]Ex-Africa 2026'!B125+'[1]Ex-Africa 2026'!B522+'[1]Ex-Africa 2026'!B919</f>
        <v>0</v>
      </c>
      <c r="Q25" s="171">
        <f>+'[1]Ex-Africa 2026'!B224+'[1]Ex-Africa 2026'!B621+'[1]Ex-Africa 2026'!B1018</f>
        <v>0</v>
      </c>
      <c r="R25" s="171">
        <f>+'[1]Ex-Africa 2026'!B323+'[1]Ex-Africa 2026'!B720+'[1]Ex-Africa 2026'!B1117</f>
        <v>0</v>
      </c>
      <c r="S25" s="80">
        <f t="shared" si="2"/>
        <v>0</v>
      </c>
    </row>
    <row r="26" spans="1:19" x14ac:dyDescent="0.2">
      <c r="A26" s="2" t="s">
        <v>118</v>
      </c>
      <c r="B26" s="29">
        <v>134750</v>
      </c>
      <c r="C26" s="171">
        <f>+'[1]Ex Africa 2022'!B1215</f>
        <v>0</v>
      </c>
      <c r="D26" s="172">
        <f>+'[1]Ex-Africa 2023'!B1215</f>
        <v>0</v>
      </c>
      <c r="E26" s="48">
        <f>+'[1]Ex-Africa 2024'!B27+'[1]Ex-Africa 2024'!B424+'[1]Ex-Africa 2024'!B821</f>
        <v>0</v>
      </c>
      <c r="F26" s="171">
        <f>+'[1]Ex-Africa 2024'!B126+'[1]Ex-Africa 2024'!B523+'[1]Ex-Africa 2024'!B920</f>
        <v>0</v>
      </c>
      <c r="G26" s="171">
        <f>+'[1]Ex-Africa 2024'!B225+'[1]Ex-Africa 2024'!B622+'[1]Ex-Africa 2024'!B1019</f>
        <v>0</v>
      </c>
      <c r="H26" s="171">
        <f>+'[1]Ex-Africa 2024'!B324+'[1]Ex-Africa 2024'!B721+'[1]Ex-Africa 2024'!B1118</f>
        <v>0</v>
      </c>
      <c r="I26" s="80">
        <f t="shared" si="0"/>
        <v>0</v>
      </c>
      <c r="J26" s="48">
        <f>+'[1]Ex-Africa 2025'!B27+'[1]Ex-Africa 2025'!B424+'[1]Ex-Africa 2025'!B821</f>
        <v>0</v>
      </c>
      <c r="K26" s="171">
        <f>+'[1]Ex-Africa 2025'!B126+'[1]Ex-Africa 2025'!B523+'[1]Ex-Africa 2025'!B920</f>
        <v>0</v>
      </c>
      <c r="L26" s="171">
        <f>+'[1]Ex-Africa 2025'!B225+'[1]Ex-Africa 2025'!B622+'[1]Ex-Africa 2025'!B1019</f>
        <v>0</v>
      </c>
      <c r="M26" s="171">
        <f>+'[1]Ex-Africa 2025'!B324+'[1]Ex-Africa 2025'!B721+'[1]Ex-Africa 2025'!B1118</f>
        <v>0</v>
      </c>
      <c r="N26" s="80">
        <f t="shared" si="1"/>
        <v>0</v>
      </c>
      <c r="O26" s="48">
        <f>+'[1]Ex-Africa 2026'!B27+'[1]Ex-Africa 2026'!B424+'[1]Ex-Africa 2026'!B821</f>
        <v>0</v>
      </c>
      <c r="P26" s="171">
        <f>+'[1]Ex-Africa 2026'!B126+'[1]Ex-Africa 2026'!B523+'[1]Ex-Africa 2026'!B920</f>
        <v>0</v>
      </c>
      <c r="Q26" s="171">
        <f>+'[1]Ex-Africa 2026'!B225+'[1]Ex-Africa 2026'!B622+'[1]Ex-Africa 2026'!B1019</f>
        <v>0</v>
      </c>
      <c r="R26" s="171">
        <f>+'[1]Ex-Africa 2026'!B324+'[1]Ex-Africa 2026'!B721+'[1]Ex-Africa 2026'!B1118</f>
        <v>0</v>
      </c>
      <c r="S26" s="80">
        <f t="shared" si="2"/>
        <v>0</v>
      </c>
    </row>
    <row r="27" spans="1:19" x14ac:dyDescent="0.2">
      <c r="A27" s="2" t="s">
        <v>119</v>
      </c>
      <c r="B27" s="29">
        <v>23600</v>
      </c>
      <c r="C27" s="171">
        <f>+'[1]Ex Africa 2022'!B1216</f>
        <v>0</v>
      </c>
      <c r="D27" s="172">
        <f>+'[1]Ex-Africa 2023'!B1216</f>
        <v>0</v>
      </c>
      <c r="E27" s="48">
        <f>+'[1]Ex-Africa 2024'!B28+'[1]Ex-Africa 2024'!B425+'[1]Ex-Africa 2024'!B822</f>
        <v>0</v>
      </c>
      <c r="F27" s="171">
        <f>+'[1]Ex-Africa 2024'!B127+'[1]Ex-Africa 2024'!B524+'[1]Ex-Africa 2024'!B921</f>
        <v>0</v>
      </c>
      <c r="G27" s="171">
        <f>+'[1]Ex-Africa 2024'!B226+'[1]Ex-Africa 2024'!B623+'[1]Ex-Africa 2024'!B1020</f>
        <v>0</v>
      </c>
      <c r="H27" s="171">
        <f>+'[1]Ex-Africa 2024'!B325+'[1]Ex-Africa 2024'!B722+'[1]Ex-Africa 2024'!B1119</f>
        <v>0</v>
      </c>
      <c r="I27" s="80">
        <f t="shared" si="0"/>
        <v>0</v>
      </c>
      <c r="J27" s="48">
        <f>+'[1]Ex-Africa 2025'!B28+'[1]Ex-Africa 2025'!B425+'[1]Ex-Africa 2025'!B822</f>
        <v>0</v>
      </c>
      <c r="K27" s="171">
        <f>+'[1]Ex-Africa 2025'!B127+'[1]Ex-Africa 2025'!B524+'[1]Ex-Africa 2025'!B921</f>
        <v>0</v>
      </c>
      <c r="L27" s="171">
        <f>+'[1]Ex-Africa 2025'!B226+'[1]Ex-Africa 2025'!B623+'[1]Ex-Africa 2025'!B1020</f>
        <v>0</v>
      </c>
      <c r="M27" s="171">
        <f>+'[1]Ex-Africa 2025'!B325+'[1]Ex-Africa 2025'!B722+'[1]Ex-Africa 2025'!B1119</f>
        <v>0</v>
      </c>
      <c r="N27" s="80">
        <f t="shared" si="1"/>
        <v>0</v>
      </c>
      <c r="O27" s="48">
        <f>+'[1]Ex-Africa 2026'!B28+'[1]Ex-Africa 2026'!B425+'[1]Ex-Africa 2026'!B822</f>
        <v>0</v>
      </c>
      <c r="P27" s="171">
        <f>+'[1]Ex-Africa 2026'!B127+'[1]Ex-Africa 2026'!B524+'[1]Ex-Africa 2026'!B921</f>
        <v>0</v>
      </c>
      <c r="Q27" s="171">
        <f>+'[1]Ex-Africa 2026'!B226+'[1]Ex-Africa 2026'!B623+'[1]Ex-Africa 2026'!B1020</f>
        <v>0</v>
      </c>
      <c r="R27" s="171">
        <f>+'[1]Ex-Africa 2026'!B325+'[1]Ex-Africa 2026'!B722+'[1]Ex-Africa 2026'!B1119</f>
        <v>0</v>
      </c>
      <c r="S27" s="80">
        <f t="shared" si="2"/>
        <v>0</v>
      </c>
    </row>
    <row r="28" spans="1:19" x14ac:dyDescent="0.2">
      <c r="A28" s="2" t="s">
        <v>120</v>
      </c>
      <c r="B28" s="29">
        <v>99026</v>
      </c>
      <c r="C28" s="171">
        <f>+'[1]Ex Africa 2022'!B1217</f>
        <v>0</v>
      </c>
      <c r="D28" s="172">
        <f>+'[1]Ex-Africa 2023'!B1217</f>
        <v>0</v>
      </c>
      <c r="E28" s="48">
        <f>+'[1]Ex-Africa 2024'!B29+'[1]Ex-Africa 2024'!B426+'[1]Ex-Africa 2024'!B823</f>
        <v>0</v>
      </c>
      <c r="F28" s="171">
        <f>+'[1]Ex-Africa 2024'!B128+'[1]Ex-Africa 2024'!B525+'[1]Ex-Africa 2024'!B922</f>
        <v>0</v>
      </c>
      <c r="G28" s="171">
        <f>+'[1]Ex-Africa 2024'!B227+'[1]Ex-Africa 2024'!B624+'[1]Ex-Africa 2024'!B1021</f>
        <v>0</v>
      </c>
      <c r="H28" s="171">
        <f>+'[1]Ex-Africa 2024'!B326+'[1]Ex-Africa 2024'!B723+'[1]Ex-Africa 2024'!B1120</f>
        <v>0</v>
      </c>
      <c r="I28" s="80">
        <f t="shared" si="0"/>
        <v>0</v>
      </c>
      <c r="J28" s="48">
        <f>+'[1]Ex-Africa 2025'!B29+'[1]Ex-Africa 2025'!B426+'[1]Ex-Africa 2025'!B823</f>
        <v>5000</v>
      </c>
      <c r="K28" s="171">
        <f>+'[1]Ex-Africa 2025'!B128+'[1]Ex-Africa 2025'!B525+'[1]Ex-Africa 2025'!B922</f>
        <v>0</v>
      </c>
      <c r="L28" s="171">
        <f>+'[1]Ex-Africa 2025'!B227+'[1]Ex-Africa 2025'!B624+'[1]Ex-Africa 2025'!B1021</f>
        <v>0</v>
      </c>
      <c r="M28" s="171">
        <f>+'[1]Ex-Africa 2025'!B326+'[1]Ex-Africa 2025'!B723+'[1]Ex-Africa 2025'!B1120</f>
        <v>0</v>
      </c>
      <c r="N28" s="80">
        <f t="shared" si="1"/>
        <v>5000</v>
      </c>
      <c r="O28" s="48">
        <f>+'[1]Ex-Africa 2026'!B29+'[1]Ex-Africa 2026'!B426+'[1]Ex-Africa 2026'!B823</f>
        <v>0</v>
      </c>
      <c r="P28" s="171">
        <f>+'[1]Ex-Africa 2026'!B128+'[1]Ex-Africa 2026'!B525+'[1]Ex-Africa 2026'!B922</f>
        <v>0</v>
      </c>
      <c r="Q28" s="171">
        <f>+'[1]Ex-Africa 2026'!B227+'[1]Ex-Africa 2026'!B624+'[1]Ex-Africa 2026'!B1021</f>
        <v>0</v>
      </c>
      <c r="R28" s="171">
        <f>+'[1]Ex-Africa 2026'!B326+'[1]Ex-Africa 2026'!B723+'[1]Ex-Africa 2026'!B1120</f>
        <v>0</v>
      </c>
      <c r="S28" s="80">
        <f t="shared" si="2"/>
        <v>0</v>
      </c>
    </row>
    <row r="29" spans="1:19" x14ac:dyDescent="0.2">
      <c r="A29" s="2" t="s">
        <v>121</v>
      </c>
      <c r="B29" s="29">
        <v>18400</v>
      </c>
      <c r="C29" s="171">
        <f>+'[1]Ex Africa 2022'!B1218</f>
        <v>0</v>
      </c>
      <c r="D29" s="172">
        <f>+'[1]Ex-Africa 2023'!B1218</f>
        <v>0</v>
      </c>
      <c r="E29" s="48">
        <f>+'[1]Ex-Africa 2024'!B30+'[1]Ex-Africa 2024'!B427+'[1]Ex-Africa 2024'!B824</f>
        <v>0</v>
      </c>
      <c r="F29" s="171">
        <f>+'[1]Ex-Africa 2024'!B129+'[1]Ex-Africa 2024'!B526+'[1]Ex-Africa 2024'!B923</f>
        <v>0</v>
      </c>
      <c r="G29" s="171">
        <f>+'[1]Ex-Africa 2024'!B228+'[1]Ex-Africa 2024'!B625+'[1]Ex-Africa 2024'!B1022</f>
        <v>0</v>
      </c>
      <c r="H29" s="171">
        <f>+'[1]Ex-Africa 2024'!B327+'[1]Ex-Africa 2024'!B724+'[1]Ex-Africa 2024'!B1121</f>
        <v>0</v>
      </c>
      <c r="I29" s="80">
        <f t="shared" si="0"/>
        <v>0</v>
      </c>
      <c r="J29" s="48">
        <f>+'[1]Ex-Africa 2025'!B30+'[1]Ex-Africa 2025'!B427+'[1]Ex-Africa 2025'!B824</f>
        <v>0</v>
      </c>
      <c r="K29" s="171">
        <f>+'[1]Ex-Africa 2025'!B129+'[1]Ex-Africa 2025'!B526+'[1]Ex-Africa 2025'!B923</f>
        <v>0</v>
      </c>
      <c r="L29" s="171">
        <f>+'[1]Ex-Africa 2025'!B228+'[1]Ex-Africa 2025'!B625+'[1]Ex-Africa 2025'!B1022</f>
        <v>0</v>
      </c>
      <c r="M29" s="171">
        <f>+'[1]Ex-Africa 2025'!B327+'[1]Ex-Africa 2025'!B724+'[1]Ex-Africa 2025'!B1121</f>
        <v>0</v>
      </c>
      <c r="N29" s="80">
        <f t="shared" si="1"/>
        <v>0</v>
      </c>
      <c r="O29" s="48">
        <f>+'[1]Ex-Africa 2026'!B30+'[1]Ex-Africa 2026'!B427+'[1]Ex-Africa 2026'!B824</f>
        <v>0</v>
      </c>
      <c r="P29" s="171">
        <f>+'[1]Ex-Africa 2026'!B129+'[1]Ex-Africa 2026'!B526+'[1]Ex-Africa 2026'!B923</f>
        <v>0</v>
      </c>
      <c r="Q29" s="171">
        <f>+'[1]Ex-Africa 2026'!B228+'[1]Ex-Africa 2026'!B625+'[1]Ex-Africa 2026'!B1022</f>
        <v>0</v>
      </c>
      <c r="R29" s="171">
        <f>+'[1]Ex-Africa 2026'!B327+'[1]Ex-Africa 2026'!B724+'[1]Ex-Africa 2026'!B1121</f>
        <v>0</v>
      </c>
      <c r="S29" s="80">
        <f t="shared" si="2"/>
        <v>0</v>
      </c>
    </row>
    <row r="30" spans="1:19" x14ac:dyDescent="0.2">
      <c r="A30" s="2" t="s">
        <v>122</v>
      </c>
      <c r="B30" s="29">
        <v>263812</v>
      </c>
      <c r="C30" s="171">
        <f>+'[1]Ex Africa 2022'!B1219</f>
        <v>13200</v>
      </c>
      <c r="D30" s="172">
        <f>+'[1]Ex-Africa 2023'!B1219</f>
        <v>21700</v>
      </c>
      <c r="E30" s="48">
        <f>+'[1]Ex-Africa 2024'!B31+'[1]Ex-Africa 2024'!B428+'[1]Ex-Africa 2024'!B825</f>
        <v>0</v>
      </c>
      <c r="F30" s="171">
        <f>+'[1]Ex-Africa 2024'!B130+'[1]Ex-Africa 2024'!B527+'[1]Ex-Africa 2024'!B924</f>
        <v>6600</v>
      </c>
      <c r="G30" s="171">
        <f>+'[1]Ex-Africa 2024'!B229+'[1]Ex-Africa 2024'!B626+'[1]Ex-Africa 2024'!B1023</f>
        <v>13200</v>
      </c>
      <c r="H30" s="171">
        <f>+'[1]Ex-Africa 2024'!B328+'[1]Ex-Africa 2024'!B725+'[1]Ex-Africa 2024'!B1122</f>
        <v>8600</v>
      </c>
      <c r="I30" s="80">
        <f t="shared" si="0"/>
        <v>28400</v>
      </c>
      <c r="J30" s="48">
        <f>+'[1]Ex-Africa 2025'!B31+'[1]Ex-Africa 2025'!B428+'[1]Ex-Africa 2025'!B825</f>
        <v>6600</v>
      </c>
      <c r="K30" s="171">
        <f>+'[1]Ex-Africa 2025'!B130+'[1]Ex-Africa 2025'!B527+'[1]Ex-Africa 2025'!B924</f>
        <v>0</v>
      </c>
      <c r="L30" s="171">
        <f>+'[1]Ex-Africa 2025'!B229+'[1]Ex-Africa 2025'!B626+'[1]Ex-Africa 2025'!B1023</f>
        <v>6600</v>
      </c>
      <c r="M30" s="171">
        <f>+'[1]Ex-Africa 2025'!B328+'[1]Ex-Africa 2025'!B725+'[1]Ex-Africa 2025'!B1122</f>
        <v>8600</v>
      </c>
      <c r="N30" s="80">
        <f t="shared" si="1"/>
        <v>21800</v>
      </c>
      <c r="O30" s="48">
        <f>+'[1]Ex-Africa 2026'!B31+'[1]Ex-Africa 2026'!B428+'[1]Ex-Africa 2026'!B825</f>
        <v>6600</v>
      </c>
      <c r="P30" s="171">
        <f>+'[1]Ex-Africa 2026'!B130+'[1]Ex-Africa 2026'!B527+'[1]Ex-Africa 2026'!B924</f>
        <v>0</v>
      </c>
      <c r="Q30" s="171">
        <f>+'[1]Ex-Africa 2026'!B229+'[1]Ex-Africa 2026'!B626+'[1]Ex-Africa 2026'!B1023</f>
        <v>0</v>
      </c>
      <c r="R30" s="171">
        <f>+'[1]Ex-Africa 2026'!B328+'[1]Ex-Africa 2026'!B725+'[1]Ex-Africa 2026'!B1122</f>
        <v>0</v>
      </c>
      <c r="S30" s="80">
        <f t="shared" si="2"/>
        <v>6600</v>
      </c>
    </row>
    <row r="31" spans="1:19" x14ac:dyDescent="0.2">
      <c r="A31" s="2" t="s">
        <v>123</v>
      </c>
      <c r="B31" s="29">
        <v>52600</v>
      </c>
      <c r="C31" s="171">
        <f>+'[1]Ex Africa 2022'!B1220</f>
        <v>0</v>
      </c>
      <c r="D31" s="172">
        <f>+'[1]Ex-Africa 2023'!B1220</f>
        <v>0</v>
      </c>
      <c r="E31" s="48">
        <f>+'[1]Ex-Africa 2024'!B32+'[1]Ex-Africa 2024'!B429+'[1]Ex-Africa 2024'!B826</f>
        <v>0</v>
      </c>
      <c r="F31" s="171">
        <f>+'[1]Ex-Africa 2024'!B131+'[1]Ex-Africa 2024'!B528+'[1]Ex-Africa 2024'!B925</f>
        <v>0</v>
      </c>
      <c r="G31" s="171">
        <f>+'[1]Ex-Africa 2024'!B230+'[1]Ex-Africa 2024'!B627+'[1]Ex-Africa 2024'!B1024</f>
        <v>0</v>
      </c>
      <c r="H31" s="171">
        <f>+'[1]Ex-Africa 2024'!B329+'[1]Ex-Africa 2024'!B726+'[1]Ex-Africa 2024'!B1123</f>
        <v>0</v>
      </c>
      <c r="I31" s="80">
        <f t="shared" si="0"/>
        <v>0</v>
      </c>
      <c r="J31" s="48">
        <f>+'[1]Ex-Africa 2025'!B32+'[1]Ex-Africa 2025'!B429+'[1]Ex-Africa 2025'!B826</f>
        <v>0</v>
      </c>
      <c r="K31" s="171">
        <f>+'[1]Ex-Africa 2025'!B131+'[1]Ex-Africa 2025'!B528+'[1]Ex-Africa 2025'!B925</f>
        <v>100000</v>
      </c>
      <c r="L31" s="171">
        <f>+'[1]Ex-Africa 2025'!B230+'[1]Ex-Africa 2025'!B627+'[1]Ex-Africa 2025'!B1024</f>
        <v>0</v>
      </c>
      <c r="M31" s="171">
        <f>+'[1]Ex-Africa 2025'!B329+'[1]Ex-Africa 2025'!B726+'[1]Ex-Africa 2025'!B1123</f>
        <v>0</v>
      </c>
      <c r="N31" s="80">
        <f t="shared" si="1"/>
        <v>100000</v>
      </c>
      <c r="O31" s="48">
        <f>+'[1]Ex-Africa 2026'!B32+'[1]Ex-Africa 2026'!B429+'[1]Ex-Africa 2026'!B826</f>
        <v>0</v>
      </c>
      <c r="P31" s="171">
        <f>+'[1]Ex-Africa 2026'!B131+'[1]Ex-Africa 2026'!B528+'[1]Ex-Africa 2026'!B925</f>
        <v>0</v>
      </c>
      <c r="Q31" s="171">
        <f>+'[1]Ex-Africa 2026'!B230+'[1]Ex-Africa 2026'!B627+'[1]Ex-Africa 2026'!B1024</f>
        <v>0</v>
      </c>
      <c r="R31" s="171">
        <f>+'[1]Ex-Africa 2026'!B329+'[1]Ex-Africa 2026'!B726+'[1]Ex-Africa 2026'!B1123</f>
        <v>0</v>
      </c>
      <c r="S31" s="80">
        <f t="shared" si="2"/>
        <v>0</v>
      </c>
    </row>
    <row r="32" spans="1:19" x14ac:dyDescent="0.2">
      <c r="A32" s="2" t="s">
        <v>124</v>
      </c>
      <c r="B32" s="29">
        <v>1250</v>
      </c>
      <c r="C32" s="171">
        <f>+'[1]Ex Africa 2022'!B1221</f>
        <v>0</v>
      </c>
      <c r="D32" s="172">
        <f>+'[1]Ex-Africa 2023'!B1221</f>
        <v>0</v>
      </c>
      <c r="E32" s="48">
        <f>+'[1]Ex-Africa 2024'!B33+'[1]Ex-Africa 2024'!B430+'[1]Ex-Africa 2024'!B827</f>
        <v>0</v>
      </c>
      <c r="F32" s="171">
        <f>+'[1]Ex-Africa 2024'!B132+'[1]Ex-Africa 2024'!B529+'[1]Ex-Africa 2024'!B926</f>
        <v>0</v>
      </c>
      <c r="G32" s="171">
        <f>+'[1]Ex-Africa 2024'!B231+'[1]Ex-Africa 2024'!B628+'[1]Ex-Africa 2024'!B1025</f>
        <v>0</v>
      </c>
      <c r="H32" s="171">
        <f>+'[1]Ex-Africa 2024'!B330+'[1]Ex-Africa 2024'!B727+'[1]Ex-Africa 2024'!B1124</f>
        <v>0</v>
      </c>
      <c r="I32" s="80">
        <f t="shared" si="0"/>
        <v>0</v>
      </c>
      <c r="J32" s="48">
        <f>+'[1]Ex-Africa 2025'!B33+'[1]Ex-Africa 2025'!B430+'[1]Ex-Africa 2025'!B827</f>
        <v>0</v>
      </c>
      <c r="K32" s="171">
        <f>+'[1]Ex-Africa 2025'!B132+'[1]Ex-Africa 2025'!B529+'[1]Ex-Africa 2025'!B926</f>
        <v>0</v>
      </c>
      <c r="L32" s="171">
        <f>+'[1]Ex-Africa 2025'!B231+'[1]Ex-Africa 2025'!B628+'[1]Ex-Africa 2025'!B1025</f>
        <v>0</v>
      </c>
      <c r="M32" s="171">
        <f>+'[1]Ex-Africa 2025'!B330+'[1]Ex-Africa 2025'!B727+'[1]Ex-Africa 2025'!B1124</f>
        <v>0</v>
      </c>
      <c r="N32" s="80">
        <f t="shared" si="1"/>
        <v>0</v>
      </c>
      <c r="O32" s="48">
        <f>+'[1]Ex-Africa 2026'!B33+'[1]Ex-Africa 2026'!B430+'[1]Ex-Africa 2026'!B827</f>
        <v>0</v>
      </c>
      <c r="P32" s="171">
        <f>+'[1]Ex-Africa 2026'!B132+'[1]Ex-Africa 2026'!B529+'[1]Ex-Africa 2026'!B926</f>
        <v>0</v>
      </c>
      <c r="Q32" s="171">
        <f>+'[1]Ex-Africa 2026'!B231+'[1]Ex-Africa 2026'!B628+'[1]Ex-Africa 2026'!B1025</f>
        <v>0</v>
      </c>
      <c r="R32" s="171">
        <f>+'[1]Ex-Africa 2026'!B330+'[1]Ex-Africa 2026'!B727+'[1]Ex-Africa 2026'!B1124</f>
        <v>0</v>
      </c>
      <c r="S32" s="80">
        <f t="shared" si="2"/>
        <v>0</v>
      </c>
    </row>
    <row r="33" spans="1:19" x14ac:dyDescent="0.2">
      <c r="A33" s="2" t="s">
        <v>125</v>
      </c>
      <c r="B33" s="29">
        <v>900</v>
      </c>
      <c r="C33" s="171">
        <f>+'[1]Ex Africa 2022'!B1222</f>
        <v>0</v>
      </c>
      <c r="D33" s="172">
        <f>+'[1]Ex-Africa 2023'!B1222</f>
        <v>0</v>
      </c>
      <c r="E33" s="48">
        <f>+'[1]Ex-Africa 2024'!B34+'[1]Ex-Africa 2024'!B431+'[1]Ex-Africa 2024'!B828</f>
        <v>0</v>
      </c>
      <c r="F33" s="171">
        <f>+'[1]Ex-Africa 2024'!B133+'[1]Ex-Africa 2024'!B530+'[1]Ex-Africa 2024'!B927</f>
        <v>0</v>
      </c>
      <c r="G33" s="171">
        <f>+'[1]Ex-Africa 2024'!B232+'[1]Ex-Africa 2024'!B629+'[1]Ex-Africa 2024'!B1026</f>
        <v>0</v>
      </c>
      <c r="H33" s="171">
        <f>+'[1]Ex-Africa 2024'!B331+'[1]Ex-Africa 2024'!B728+'[1]Ex-Africa 2024'!B1125</f>
        <v>0</v>
      </c>
      <c r="I33" s="80">
        <f t="shared" si="0"/>
        <v>0</v>
      </c>
      <c r="J33" s="48">
        <f>+'[1]Ex-Africa 2025'!B34+'[1]Ex-Africa 2025'!B431+'[1]Ex-Africa 2025'!B828</f>
        <v>0</v>
      </c>
      <c r="K33" s="171">
        <f>+'[1]Ex-Africa 2025'!B133+'[1]Ex-Africa 2025'!B530+'[1]Ex-Africa 2025'!B927</f>
        <v>0</v>
      </c>
      <c r="L33" s="171">
        <f>+'[1]Ex-Africa 2025'!B232+'[1]Ex-Africa 2025'!B629+'[1]Ex-Africa 2025'!B1026</f>
        <v>0</v>
      </c>
      <c r="M33" s="171">
        <f>+'[1]Ex-Africa 2025'!B331+'[1]Ex-Africa 2025'!B728+'[1]Ex-Africa 2025'!B1125</f>
        <v>0</v>
      </c>
      <c r="N33" s="80">
        <f t="shared" si="1"/>
        <v>0</v>
      </c>
      <c r="O33" s="48">
        <f>+'[1]Ex-Africa 2026'!B34+'[1]Ex-Africa 2026'!B431+'[1]Ex-Africa 2026'!B828</f>
        <v>0</v>
      </c>
      <c r="P33" s="171">
        <f>+'[1]Ex-Africa 2026'!B133+'[1]Ex-Africa 2026'!B530+'[1]Ex-Africa 2026'!B927</f>
        <v>0</v>
      </c>
      <c r="Q33" s="171">
        <f>+'[1]Ex-Africa 2026'!B232+'[1]Ex-Africa 2026'!B629+'[1]Ex-Africa 2026'!B1026</f>
        <v>0</v>
      </c>
      <c r="R33" s="171">
        <f>+'[1]Ex-Africa 2026'!B331+'[1]Ex-Africa 2026'!B728+'[1]Ex-Africa 2026'!B1125</f>
        <v>0</v>
      </c>
      <c r="S33" s="80">
        <f t="shared" si="2"/>
        <v>0</v>
      </c>
    </row>
    <row r="34" spans="1:19" x14ac:dyDescent="0.2">
      <c r="A34" s="2" t="s">
        <v>126</v>
      </c>
      <c r="B34" s="29">
        <v>3553564</v>
      </c>
      <c r="C34" s="171">
        <f>+'[1]Ex Africa 2022'!B1223</f>
        <v>0</v>
      </c>
      <c r="D34" s="172">
        <f>+'[1]Ex-Africa 2023'!B1223</f>
        <v>43082</v>
      </c>
      <c r="E34" s="48">
        <f>+'[1]Ex-Africa 2024'!B35+'[1]Ex-Africa 2024'!B432+'[1]Ex-Africa 2024'!B829</f>
        <v>0</v>
      </c>
      <c r="F34" s="171">
        <f>+'[1]Ex-Africa 2024'!B134+'[1]Ex-Africa 2024'!B531+'[1]Ex-Africa 2024'!B928</f>
        <v>0</v>
      </c>
      <c r="G34" s="171">
        <f>+'[1]Ex-Africa 2024'!B233+'[1]Ex-Africa 2024'!B630+'[1]Ex-Africa 2024'!B1027</f>
        <v>0</v>
      </c>
      <c r="H34" s="171">
        <f>+'[1]Ex-Africa 2024'!B332+'[1]Ex-Africa 2024'!B729+'[1]Ex-Africa 2024'!B1126</f>
        <v>0</v>
      </c>
      <c r="I34" s="80">
        <f t="shared" si="0"/>
        <v>0</v>
      </c>
      <c r="J34" s="48">
        <f>+'[1]Ex-Africa 2025'!B35+'[1]Ex-Africa 2025'!B432+'[1]Ex-Africa 2025'!B829</f>
        <v>144200</v>
      </c>
      <c r="K34" s="171">
        <f>+'[1]Ex-Africa 2025'!B134+'[1]Ex-Africa 2025'!B531+'[1]Ex-Africa 2025'!B928</f>
        <v>0</v>
      </c>
      <c r="L34" s="171">
        <f>+'[1]Ex-Africa 2025'!B233+'[1]Ex-Africa 2025'!B630+'[1]Ex-Africa 2025'!B1027</f>
        <v>0</v>
      </c>
      <c r="M34" s="171">
        <f>+'[1]Ex-Africa 2025'!B332+'[1]Ex-Africa 2025'!B729+'[1]Ex-Africa 2025'!B1126</f>
        <v>0</v>
      </c>
      <c r="N34" s="80">
        <f t="shared" si="1"/>
        <v>144200</v>
      </c>
      <c r="O34" s="48">
        <f>+'[1]Ex-Africa 2026'!B35+'[1]Ex-Africa 2026'!B432+'[1]Ex-Africa 2026'!B829</f>
        <v>19000</v>
      </c>
      <c r="P34" s="171">
        <f>+'[1]Ex-Africa 2026'!B134+'[1]Ex-Africa 2026'!B531+'[1]Ex-Africa 2026'!B928</f>
        <v>0</v>
      </c>
      <c r="Q34" s="171">
        <f>+'[1]Ex-Africa 2026'!B233+'[1]Ex-Africa 2026'!B630+'[1]Ex-Africa 2026'!B1027</f>
        <v>0</v>
      </c>
      <c r="R34" s="171">
        <f>+'[1]Ex-Africa 2026'!B332+'[1]Ex-Africa 2026'!B729+'[1]Ex-Africa 2026'!B1126</f>
        <v>0</v>
      </c>
      <c r="S34" s="80">
        <f t="shared" si="2"/>
        <v>19000</v>
      </c>
    </row>
    <row r="35" spans="1:19" x14ac:dyDescent="0.2">
      <c r="A35" s="2" t="s">
        <v>127</v>
      </c>
      <c r="B35" s="29">
        <v>184493</v>
      </c>
      <c r="C35" s="171">
        <f>+'[1]Ex Africa 2022'!B1224</f>
        <v>0</v>
      </c>
      <c r="D35" s="172">
        <f>+'[1]Ex-Africa 2023'!B1224</f>
        <v>0</v>
      </c>
      <c r="E35" s="48">
        <f>+'[1]Ex-Africa 2024'!B36+'[1]Ex-Africa 2024'!B433+'[1]Ex-Africa 2024'!B830</f>
        <v>0</v>
      </c>
      <c r="F35" s="171">
        <f>+'[1]Ex-Africa 2024'!B135+'[1]Ex-Africa 2024'!B532+'[1]Ex-Africa 2024'!B929</f>
        <v>0</v>
      </c>
      <c r="G35" s="171">
        <f>+'[1]Ex-Africa 2024'!B234+'[1]Ex-Africa 2024'!B631+'[1]Ex-Africa 2024'!B1028</f>
        <v>0</v>
      </c>
      <c r="H35" s="171">
        <f>+'[1]Ex-Africa 2024'!B333+'[1]Ex-Africa 2024'!B730+'[1]Ex-Africa 2024'!B1127</f>
        <v>0</v>
      </c>
      <c r="I35" s="80">
        <f t="shared" si="0"/>
        <v>0</v>
      </c>
      <c r="J35" s="48">
        <f>+'[1]Ex-Africa 2025'!B36+'[1]Ex-Africa 2025'!B433+'[1]Ex-Africa 2025'!B830</f>
        <v>0</v>
      </c>
      <c r="K35" s="171">
        <f>+'[1]Ex-Africa 2025'!B135+'[1]Ex-Africa 2025'!B532+'[1]Ex-Africa 2025'!B929</f>
        <v>0</v>
      </c>
      <c r="L35" s="171">
        <f>+'[1]Ex-Africa 2025'!B234+'[1]Ex-Africa 2025'!B631+'[1]Ex-Africa 2025'!B1028</f>
        <v>0</v>
      </c>
      <c r="M35" s="171">
        <f>+'[1]Ex-Africa 2025'!B333+'[1]Ex-Africa 2025'!B730+'[1]Ex-Africa 2025'!B1127</f>
        <v>0</v>
      </c>
      <c r="N35" s="80">
        <f t="shared" si="1"/>
        <v>0</v>
      </c>
      <c r="O35" s="48">
        <f>+'[1]Ex-Africa 2026'!B36+'[1]Ex-Africa 2026'!B433+'[1]Ex-Africa 2026'!B830</f>
        <v>0</v>
      </c>
      <c r="P35" s="171">
        <f>+'[1]Ex-Africa 2026'!B135+'[1]Ex-Africa 2026'!B532+'[1]Ex-Africa 2026'!B929</f>
        <v>0</v>
      </c>
      <c r="Q35" s="171">
        <f>+'[1]Ex-Africa 2026'!B234+'[1]Ex-Africa 2026'!B631+'[1]Ex-Africa 2026'!B1028</f>
        <v>0</v>
      </c>
      <c r="R35" s="171">
        <f>+'[1]Ex-Africa 2026'!B333+'[1]Ex-Africa 2026'!B730+'[1]Ex-Africa 2026'!B1127</f>
        <v>0</v>
      </c>
      <c r="S35" s="80">
        <f t="shared" si="2"/>
        <v>0</v>
      </c>
    </row>
    <row r="36" spans="1:19" x14ac:dyDescent="0.2">
      <c r="A36" s="2" t="s">
        <v>128</v>
      </c>
      <c r="B36" s="29">
        <v>202080</v>
      </c>
      <c r="C36" s="171">
        <f>+'[1]Ex Africa 2022'!B1225</f>
        <v>0</v>
      </c>
      <c r="D36" s="172">
        <f>+'[1]Ex-Africa 2023'!B1225</f>
        <v>125435</v>
      </c>
      <c r="E36" s="48">
        <f>+'[1]Ex-Africa 2024'!B37+'[1]Ex-Africa 2024'!B434+'[1]Ex-Africa 2024'!B831</f>
        <v>0</v>
      </c>
      <c r="F36" s="171">
        <f>+'[1]Ex-Africa 2024'!B136+'[1]Ex-Africa 2024'!B533+'[1]Ex-Africa 2024'!B930</f>
        <v>0</v>
      </c>
      <c r="G36" s="171">
        <f>+'[1]Ex-Africa 2024'!B235+'[1]Ex-Africa 2024'!B632+'[1]Ex-Africa 2024'!B1029</f>
        <v>0</v>
      </c>
      <c r="H36" s="171">
        <f>+'[1]Ex-Africa 2024'!B334+'[1]Ex-Africa 2024'!B731+'[1]Ex-Africa 2024'!B1128</f>
        <v>0</v>
      </c>
      <c r="I36" s="80">
        <f t="shared" si="0"/>
        <v>0</v>
      </c>
      <c r="J36" s="48">
        <f>+'[1]Ex-Africa 2025'!B37+'[1]Ex-Africa 2025'!B434+'[1]Ex-Africa 2025'!B831</f>
        <v>30000</v>
      </c>
      <c r="K36" s="171">
        <f>+'[1]Ex-Africa 2025'!B136+'[1]Ex-Africa 2025'!B533+'[1]Ex-Africa 2025'!B930</f>
        <v>0</v>
      </c>
      <c r="L36" s="171">
        <f>+'[1]Ex-Africa 2025'!B235+'[1]Ex-Africa 2025'!B632+'[1]Ex-Africa 2025'!B1029</f>
        <v>0</v>
      </c>
      <c r="M36" s="171">
        <f>+'[1]Ex-Africa 2025'!B334+'[1]Ex-Africa 2025'!B731+'[1]Ex-Africa 2025'!B1128</f>
        <v>0</v>
      </c>
      <c r="N36" s="80">
        <f t="shared" si="1"/>
        <v>30000</v>
      </c>
      <c r="O36" s="48">
        <f>+'[1]Ex-Africa 2026'!B37+'[1]Ex-Africa 2026'!B434+'[1]Ex-Africa 2026'!B831</f>
        <v>0</v>
      </c>
      <c r="P36" s="171">
        <f>+'[1]Ex-Africa 2026'!B136+'[1]Ex-Africa 2026'!B533+'[1]Ex-Africa 2026'!B930</f>
        <v>0</v>
      </c>
      <c r="Q36" s="171">
        <f>+'[1]Ex-Africa 2026'!B235+'[1]Ex-Africa 2026'!B632+'[1]Ex-Africa 2026'!B1029</f>
        <v>0</v>
      </c>
      <c r="R36" s="171">
        <f>+'[1]Ex-Africa 2026'!B334+'[1]Ex-Africa 2026'!B731+'[1]Ex-Africa 2026'!B1128</f>
        <v>0</v>
      </c>
      <c r="S36" s="80">
        <f t="shared" si="2"/>
        <v>0</v>
      </c>
    </row>
    <row r="37" spans="1:19" x14ac:dyDescent="0.2">
      <c r="A37" s="2" t="s">
        <v>129</v>
      </c>
      <c r="B37" s="29">
        <v>5865340</v>
      </c>
      <c r="C37" s="171">
        <f>+'[1]Ex Africa 2022'!B1226</f>
        <v>750000</v>
      </c>
      <c r="D37" s="172">
        <f>+'[1]Ex-Africa 2023'!B1226</f>
        <v>0</v>
      </c>
      <c r="E37" s="48">
        <f>+'[1]Ex-Africa 2024'!B38+'[1]Ex-Africa 2024'!B435+'[1]Ex-Africa 2024'!B832</f>
        <v>210000</v>
      </c>
      <c r="F37" s="171">
        <f>+'[1]Ex-Africa 2024'!B137+'[1]Ex-Africa 2024'!B534+'[1]Ex-Africa 2024'!B931</f>
        <v>0</v>
      </c>
      <c r="G37" s="171">
        <f>+'[1]Ex-Africa 2024'!B236+'[1]Ex-Africa 2024'!B633+'[1]Ex-Africa 2024'!B1030</f>
        <v>0</v>
      </c>
      <c r="H37" s="171">
        <f>+'[1]Ex-Africa 2024'!B335+'[1]Ex-Africa 2024'!B732+'[1]Ex-Africa 2024'!B1129</f>
        <v>0</v>
      </c>
      <c r="I37" s="80">
        <f t="shared" si="0"/>
        <v>210000</v>
      </c>
      <c r="J37" s="48">
        <f>+'[1]Ex-Africa 2025'!B38+'[1]Ex-Africa 2025'!B435+'[1]Ex-Africa 2025'!B832</f>
        <v>0</v>
      </c>
      <c r="K37" s="171">
        <f>+'[1]Ex-Africa 2025'!B137+'[1]Ex-Africa 2025'!B534+'[1]Ex-Africa 2025'!B931</f>
        <v>0</v>
      </c>
      <c r="L37" s="171">
        <f>+'[1]Ex-Africa 2025'!B236+'[1]Ex-Africa 2025'!B633+'[1]Ex-Africa 2025'!B1030</f>
        <v>0</v>
      </c>
      <c r="M37" s="171">
        <f>+'[1]Ex-Africa 2025'!B335+'[1]Ex-Africa 2025'!B732+'[1]Ex-Africa 2025'!B1129</f>
        <v>0</v>
      </c>
      <c r="N37" s="80">
        <f t="shared" si="1"/>
        <v>0</v>
      </c>
      <c r="O37" s="48">
        <f>+'[1]Ex-Africa 2026'!B38+'[1]Ex-Africa 2026'!B435+'[1]Ex-Africa 2026'!B832</f>
        <v>392559</v>
      </c>
      <c r="P37" s="171">
        <f>+'[1]Ex-Africa 2026'!B137+'[1]Ex-Africa 2026'!B534+'[1]Ex-Africa 2026'!B931</f>
        <v>0</v>
      </c>
      <c r="Q37" s="171">
        <f>+'[1]Ex-Africa 2026'!B236+'[1]Ex-Africa 2026'!B633+'[1]Ex-Africa 2026'!B1030</f>
        <v>0</v>
      </c>
      <c r="R37" s="171">
        <f>+'[1]Ex-Africa 2026'!B335+'[1]Ex-Africa 2026'!B732+'[1]Ex-Africa 2026'!B1129</f>
        <v>0</v>
      </c>
      <c r="S37" s="80">
        <f t="shared" si="2"/>
        <v>392559</v>
      </c>
    </row>
    <row r="38" spans="1:19" x14ac:dyDescent="0.2">
      <c r="A38" s="2" t="s">
        <v>130</v>
      </c>
      <c r="B38" s="29">
        <v>416046</v>
      </c>
      <c r="C38" s="171">
        <f>+'[1]Ex Africa 2022'!B1227</f>
        <v>66176</v>
      </c>
      <c r="D38" s="172">
        <f>+'[1]Ex-Africa 2023'!B1227</f>
        <v>45702</v>
      </c>
      <c r="E38" s="48">
        <f>+'[1]Ex-Africa 2024'!B39+'[1]Ex-Africa 2024'!B436+'[1]Ex-Africa 2024'!B833</f>
        <v>0</v>
      </c>
      <c r="F38" s="171">
        <f>+'[1]Ex-Africa 2024'!B138+'[1]Ex-Africa 2024'!B535+'[1]Ex-Africa 2024'!B932</f>
        <v>55000</v>
      </c>
      <c r="G38" s="171">
        <f>+'[1]Ex-Africa 2024'!B237+'[1]Ex-Africa 2024'!B634+'[1]Ex-Africa 2024'!B1031</f>
        <v>0</v>
      </c>
      <c r="H38" s="171">
        <f>+'[1]Ex-Africa 2024'!B336+'[1]Ex-Africa 2024'!B733+'[1]Ex-Africa 2024'!B1130</f>
        <v>55000</v>
      </c>
      <c r="I38" s="80">
        <f t="shared" si="0"/>
        <v>110000</v>
      </c>
      <c r="J38" s="48">
        <f>+'[1]Ex-Africa 2025'!B39+'[1]Ex-Africa 2025'!B436+'[1]Ex-Africa 2025'!B833</f>
        <v>64398</v>
      </c>
      <c r="K38" s="171">
        <f>+'[1]Ex-Africa 2025'!B138+'[1]Ex-Africa 2025'!B535+'[1]Ex-Africa 2025'!B932</f>
        <v>0</v>
      </c>
      <c r="L38" s="171">
        <f>+'[1]Ex-Africa 2025'!B237+'[1]Ex-Africa 2025'!B634+'[1]Ex-Africa 2025'!B1031</f>
        <v>0</v>
      </c>
      <c r="M38" s="171">
        <f>+'[1]Ex-Africa 2025'!B336+'[1]Ex-Africa 2025'!B733+'[1]Ex-Africa 2025'!B1130</f>
        <v>0</v>
      </c>
      <c r="N38" s="80">
        <f t="shared" si="1"/>
        <v>64398</v>
      </c>
      <c r="O38" s="48">
        <f>+'[1]Ex-Africa 2026'!B39+'[1]Ex-Africa 2026'!B436+'[1]Ex-Africa 2026'!B833</f>
        <v>43200</v>
      </c>
      <c r="P38" s="171">
        <f>+'[1]Ex-Africa 2026'!B138+'[1]Ex-Africa 2026'!B535+'[1]Ex-Africa 2026'!B932</f>
        <v>0</v>
      </c>
      <c r="Q38" s="171">
        <f>+'[1]Ex-Africa 2026'!B237+'[1]Ex-Africa 2026'!B634+'[1]Ex-Africa 2026'!B1031</f>
        <v>0</v>
      </c>
      <c r="R38" s="171">
        <f>+'[1]Ex-Africa 2026'!B336+'[1]Ex-Africa 2026'!B733+'[1]Ex-Africa 2026'!B1130</f>
        <v>0</v>
      </c>
      <c r="S38" s="80">
        <f t="shared" si="2"/>
        <v>43200</v>
      </c>
    </row>
    <row r="39" spans="1:19" x14ac:dyDescent="0.2">
      <c r="A39" s="2" t="s">
        <v>131</v>
      </c>
      <c r="B39" s="29">
        <v>41000</v>
      </c>
      <c r="C39" s="171">
        <f>+'[1]Ex Africa 2022'!B1228</f>
        <v>0</v>
      </c>
      <c r="D39" s="172">
        <f>+'[1]Ex-Africa 2023'!B1228</f>
        <v>0</v>
      </c>
      <c r="E39" s="48">
        <f>+'[1]Ex-Africa 2024'!B40+'[1]Ex-Africa 2024'!B437+'[1]Ex-Africa 2024'!B834</f>
        <v>0</v>
      </c>
      <c r="F39" s="171">
        <f>+'[1]Ex-Africa 2024'!B139+'[1]Ex-Africa 2024'!B536+'[1]Ex-Africa 2024'!B933</f>
        <v>0</v>
      </c>
      <c r="G39" s="171">
        <f>+'[1]Ex-Africa 2024'!B238+'[1]Ex-Africa 2024'!B635+'[1]Ex-Africa 2024'!B1032</f>
        <v>0</v>
      </c>
      <c r="H39" s="171">
        <f>+'[1]Ex-Africa 2024'!B337+'[1]Ex-Africa 2024'!B734+'[1]Ex-Africa 2024'!B1131</f>
        <v>0</v>
      </c>
      <c r="I39" s="80">
        <f t="shared" si="0"/>
        <v>0</v>
      </c>
      <c r="J39" s="48">
        <f>+'[1]Ex-Africa 2025'!B40+'[1]Ex-Africa 2025'!B437+'[1]Ex-Africa 2025'!B834</f>
        <v>0</v>
      </c>
      <c r="K39" s="171">
        <f>+'[1]Ex-Africa 2025'!B139+'[1]Ex-Africa 2025'!B536+'[1]Ex-Africa 2025'!B933</f>
        <v>0</v>
      </c>
      <c r="L39" s="171">
        <f>+'[1]Ex-Africa 2025'!B238+'[1]Ex-Africa 2025'!B635+'[1]Ex-Africa 2025'!B1032</f>
        <v>0</v>
      </c>
      <c r="M39" s="171">
        <f>+'[1]Ex-Africa 2025'!B337+'[1]Ex-Africa 2025'!B734+'[1]Ex-Africa 2025'!B1131</f>
        <v>0</v>
      </c>
      <c r="N39" s="80">
        <f t="shared" si="1"/>
        <v>0</v>
      </c>
      <c r="O39" s="48">
        <f>+'[1]Ex-Africa 2026'!B40+'[1]Ex-Africa 2026'!B437+'[1]Ex-Africa 2026'!B834</f>
        <v>0</v>
      </c>
      <c r="P39" s="171">
        <f>+'[1]Ex-Africa 2026'!B139+'[1]Ex-Africa 2026'!B536+'[1]Ex-Africa 2026'!B933</f>
        <v>0</v>
      </c>
      <c r="Q39" s="171">
        <f>+'[1]Ex-Africa 2026'!B238+'[1]Ex-Africa 2026'!B635+'[1]Ex-Africa 2026'!B1032</f>
        <v>0</v>
      </c>
      <c r="R39" s="171">
        <f>+'[1]Ex-Africa 2026'!B337+'[1]Ex-Africa 2026'!B734+'[1]Ex-Africa 2026'!B1131</f>
        <v>0</v>
      </c>
      <c r="S39" s="80">
        <f t="shared" si="2"/>
        <v>0</v>
      </c>
    </row>
    <row r="40" spans="1:19" x14ac:dyDescent="0.2">
      <c r="A40" s="2" t="s">
        <v>132</v>
      </c>
      <c r="B40" s="29">
        <v>120402812</v>
      </c>
      <c r="C40" s="171">
        <f>+'[1]Ex Africa 2022'!B1229</f>
        <v>230000</v>
      </c>
      <c r="D40" s="172">
        <f>+'[1]Ex-Africa 2023'!B1229</f>
        <v>11218709</v>
      </c>
      <c r="E40" s="48">
        <f>+'[1]Ex-Africa 2024'!B41+'[1]Ex-Africa 2024'!B438+'[1]Ex-Africa 2024'!B835</f>
        <v>4617781</v>
      </c>
      <c r="F40" s="171">
        <f>+'[1]Ex-Africa 2024'!B140+'[1]Ex-Africa 2024'!B537+'[1]Ex-Africa 2024'!B934</f>
        <v>0</v>
      </c>
      <c r="G40" s="171">
        <f>+'[1]Ex-Africa 2024'!B239+'[1]Ex-Africa 2024'!B636+'[1]Ex-Africa 2024'!B1033</f>
        <v>3182830</v>
      </c>
      <c r="H40" s="171">
        <f>+'[1]Ex-Africa 2024'!B338+'[1]Ex-Africa 2024'!B735+'[1]Ex-Africa 2024'!B1132</f>
        <v>0</v>
      </c>
      <c r="I40" s="80">
        <f t="shared" si="0"/>
        <v>7800611</v>
      </c>
      <c r="J40" s="48">
        <f>+'[1]Ex-Africa 2025'!B41+'[1]Ex-Africa 2025'!B438+'[1]Ex-Africa 2025'!B835</f>
        <v>12000</v>
      </c>
      <c r="K40" s="171">
        <f>+'[1]Ex-Africa 2025'!B140+'[1]Ex-Africa 2025'!B537+'[1]Ex-Africa 2025'!B934</f>
        <v>7000</v>
      </c>
      <c r="L40" s="171">
        <f>+'[1]Ex-Africa 2025'!B239+'[1]Ex-Africa 2025'!B636+'[1]Ex-Africa 2025'!B1033</f>
        <v>0</v>
      </c>
      <c r="M40" s="171">
        <f>+'[1]Ex-Africa 2025'!B338+'[1]Ex-Africa 2025'!B735+'[1]Ex-Africa 2025'!B1132</f>
        <v>0</v>
      </c>
      <c r="N40" s="80">
        <f t="shared" si="1"/>
        <v>19000</v>
      </c>
      <c r="O40" s="48">
        <f>+'[1]Ex-Africa 2026'!B41+'[1]Ex-Africa 2026'!B438+'[1]Ex-Africa 2026'!B835</f>
        <v>0</v>
      </c>
      <c r="P40" s="171">
        <f>+'[1]Ex-Africa 2026'!B140+'[1]Ex-Africa 2026'!B537+'[1]Ex-Africa 2026'!B934</f>
        <v>0</v>
      </c>
      <c r="Q40" s="171">
        <f>+'[1]Ex-Africa 2026'!B239+'[1]Ex-Africa 2026'!B636+'[1]Ex-Africa 2026'!B1033</f>
        <v>0</v>
      </c>
      <c r="R40" s="171">
        <f>+'[1]Ex-Africa 2026'!B338+'[1]Ex-Africa 2026'!B735+'[1]Ex-Africa 2026'!B1132</f>
        <v>0</v>
      </c>
      <c r="S40" s="80">
        <f t="shared" si="2"/>
        <v>0</v>
      </c>
    </row>
    <row r="41" spans="1:19" x14ac:dyDescent="0.2">
      <c r="A41" s="2" t="s">
        <v>133</v>
      </c>
      <c r="B41" s="29">
        <v>27973921</v>
      </c>
      <c r="C41" s="171">
        <f>+'[1]Ex Africa 2022'!B1230</f>
        <v>2630721</v>
      </c>
      <c r="D41" s="172">
        <f>+'[1]Ex-Africa 2023'!B1230</f>
        <v>5100</v>
      </c>
      <c r="E41" s="48">
        <f>+'[1]Ex-Africa 2024'!B42+'[1]Ex-Africa 2024'!B439+'[1]Ex-Africa 2024'!B836</f>
        <v>0</v>
      </c>
      <c r="F41" s="171">
        <f>+'[1]Ex-Africa 2024'!B141+'[1]Ex-Africa 2024'!B538+'[1]Ex-Africa 2024'!B935</f>
        <v>0</v>
      </c>
      <c r="G41" s="171">
        <f>+'[1]Ex-Africa 2024'!B240+'[1]Ex-Africa 2024'!B637+'[1]Ex-Africa 2024'!B1034</f>
        <v>147300</v>
      </c>
      <c r="H41" s="171">
        <f>+'[1]Ex-Africa 2024'!B339+'[1]Ex-Africa 2024'!B736+'[1]Ex-Africa 2024'!B1133</f>
        <v>3000</v>
      </c>
      <c r="I41" s="80">
        <f t="shared" si="0"/>
        <v>150300</v>
      </c>
      <c r="J41" s="48">
        <f>+'[1]Ex-Africa 2025'!B42+'[1]Ex-Africa 2025'!B439+'[1]Ex-Africa 2025'!B836</f>
        <v>0</v>
      </c>
      <c r="K41" s="171">
        <f>+'[1]Ex-Africa 2025'!B141+'[1]Ex-Africa 2025'!B538+'[1]Ex-Africa 2025'!B935</f>
        <v>2226923</v>
      </c>
      <c r="L41" s="171">
        <f>+'[1]Ex-Africa 2025'!B240+'[1]Ex-Africa 2025'!B637+'[1]Ex-Africa 2025'!B1034</f>
        <v>0</v>
      </c>
      <c r="M41" s="171">
        <f>+'[1]Ex-Africa 2025'!B339+'[1]Ex-Africa 2025'!B736+'[1]Ex-Africa 2025'!B1133</f>
        <v>0</v>
      </c>
      <c r="N41" s="80">
        <f t="shared" si="1"/>
        <v>2226923</v>
      </c>
      <c r="O41" s="48">
        <f>+'[1]Ex-Africa 2026'!B42+'[1]Ex-Africa 2026'!B439+'[1]Ex-Africa 2026'!B836</f>
        <v>0</v>
      </c>
      <c r="P41" s="171">
        <f>+'[1]Ex-Africa 2026'!B141+'[1]Ex-Africa 2026'!B538+'[1]Ex-Africa 2026'!B935</f>
        <v>0</v>
      </c>
      <c r="Q41" s="171">
        <f>+'[1]Ex-Africa 2026'!B240+'[1]Ex-Africa 2026'!B637+'[1]Ex-Africa 2026'!B1034</f>
        <v>0</v>
      </c>
      <c r="R41" s="171">
        <f>+'[1]Ex-Africa 2026'!B339+'[1]Ex-Africa 2026'!B736+'[1]Ex-Africa 2026'!B1133</f>
        <v>0</v>
      </c>
      <c r="S41" s="80">
        <f t="shared" si="2"/>
        <v>0</v>
      </c>
    </row>
    <row r="42" spans="1:19" x14ac:dyDescent="0.2">
      <c r="A42" s="2" t="s">
        <v>134</v>
      </c>
      <c r="B42" s="29">
        <v>867982</v>
      </c>
      <c r="C42" s="171">
        <f>+'[1]Ex Africa 2022'!B1231</f>
        <v>0</v>
      </c>
      <c r="D42" s="172">
        <f>+'[1]Ex-Africa 2023'!B1231</f>
        <v>0</v>
      </c>
      <c r="E42" s="48">
        <f>+'[1]Ex-Africa 2024'!B43+'[1]Ex-Africa 2024'!B440+'[1]Ex-Africa 2024'!B837</f>
        <v>0</v>
      </c>
      <c r="F42" s="171">
        <f>+'[1]Ex-Africa 2024'!B142+'[1]Ex-Africa 2024'!B539+'[1]Ex-Africa 2024'!B936</f>
        <v>0</v>
      </c>
      <c r="G42" s="171">
        <f>+'[1]Ex-Africa 2024'!B241+'[1]Ex-Africa 2024'!B638+'[1]Ex-Africa 2024'!B1035</f>
        <v>0</v>
      </c>
      <c r="H42" s="171">
        <f>+'[1]Ex-Africa 2024'!B340+'[1]Ex-Africa 2024'!B737+'[1]Ex-Africa 2024'!B1134</f>
        <v>0</v>
      </c>
      <c r="I42" s="80">
        <f t="shared" si="0"/>
        <v>0</v>
      </c>
      <c r="J42" s="48">
        <f>+'[1]Ex-Africa 2025'!B43+'[1]Ex-Africa 2025'!B440+'[1]Ex-Africa 2025'!B837</f>
        <v>0</v>
      </c>
      <c r="K42" s="171">
        <f>+'[1]Ex-Africa 2025'!B142+'[1]Ex-Africa 2025'!B539+'[1]Ex-Africa 2025'!B936</f>
        <v>0</v>
      </c>
      <c r="L42" s="171">
        <f>+'[1]Ex-Africa 2025'!B241+'[1]Ex-Africa 2025'!B638+'[1]Ex-Africa 2025'!B1035</f>
        <v>0</v>
      </c>
      <c r="M42" s="171">
        <f>+'[1]Ex-Africa 2025'!B340+'[1]Ex-Africa 2025'!B737+'[1]Ex-Africa 2025'!B1134</f>
        <v>0</v>
      </c>
      <c r="N42" s="80">
        <f t="shared" si="1"/>
        <v>0</v>
      </c>
      <c r="O42" s="48">
        <f>+'[1]Ex-Africa 2026'!B43+'[1]Ex-Africa 2026'!B440+'[1]Ex-Africa 2026'!B837</f>
        <v>0</v>
      </c>
      <c r="P42" s="171">
        <f>+'[1]Ex-Africa 2026'!B142+'[1]Ex-Africa 2026'!B539+'[1]Ex-Africa 2026'!B936</f>
        <v>0</v>
      </c>
      <c r="Q42" s="171">
        <f>+'[1]Ex-Africa 2026'!B241+'[1]Ex-Africa 2026'!B638+'[1]Ex-Africa 2026'!B1035</f>
        <v>0</v>
      </c>
      <c r="R42" s="171">
        <f>+'[1]Ex-Africa 2026'!B340+'[1]Ex-Africa 2026'!B737+'[1]Ex-Africa 2026'!B1134</f>
        <v>0</v>
      </c>
      <c r="S42" s="80">
        <f t="shared" si="2"/>
        <v>0</v>
      </c>
    </row>
    <row r="43" spans="1:19" x14ac:dyDescent="0.2">
      <c r="A43" s="2" t="s">
        <v>135</v>
      </c>
      <c r="B43" s="29">
        <v>702270</v>
      </c>
      <c r="C43" s="171">
        <f>+'[1]Ex Africa 2022'!B1232</f>
        <v>0</v>
      </c>
      <c r="D43" s="172">
        <f>+'[1]Ex-Africa 2023'!B1232</f>
        <v>0</v>
      </c>
      <c r="E43" s="48">
        <f>+'[1]Ex-Africa 2024'!B44+'[1]Ex-Africa 2024'!B441+'[1]Ex-Africa 2024'!B838</f>
        <v>0</v>
      </c>
      <c r="F43" s="171">
        <f>+'[1]Ex-Africa 2024'!B143+'[1]Ex-Africa 2024'!B540+'[1]Ex-Africa 2024'!B937</f>
        <v>0</v>
      </c>
      <c r="G43" s="171">
        <f>+'[1]Ex-Africa 2024'!B242+'[1]Ex-Africa 2024'!B639+'[1]Ex-Africa 2024'!B1036</f>
        <v>0</v>
      </c>
      <c r="H43" s="171">
        <f>+'[1]Ex-Africa 2024'!B341+'[1]Ex-Africa 2024'!B738+'[1]Ex-Africa 2024'!B1135</f>
        <v>0</v>
      </c>
      <c r="I43" s="80">
        <f t="shared" si="0"/>
        <v>0</v>
      </c>
      <c r="J43" s="48">
        <f>+'[1]Ex-Africa 2025'!B44+'[1]Ex-Africa 2025'!B441+'[1]Ex-Africa 2025'!B838</f>
        <v>0</v>
      </c>
      <c r="K43" s="171">
        <f>+'[1]Ex-Africa 2025'!B143+'[1]Ex-Africa 2025'!B540+'[1]Ex-Africa 2025'!B937</f>
        <v>0</v>
      </c>
      <c r="L43" s="171">
        <f>+'[1]Ex-Africa 2025'!B242+'[1]Ex-Africa 2025'!B639+'[1]Ex-Africa 2025'!B1036</f>
        <v>0</v>
      </c>
      <c r="M43" s="171">
        <f>+'[1]Ex-Africa 2025'!B341+'[1]Ex-Africa 2025'!B738+'[1]Ex-Africa 2025'!B1135</f>
        <v>0</v>
      </c>
      <c r="N43" s="80">
        <f t="shared" si="1"/>
        <v>0</v>
      </c>
      <c r="O43" s="48">
        <f>+'[1]Ex-Africa 2026'!B44+'[1]Ex-Africa 2026'!B441+'[1]Ex-Africa 2026'!B838</f>
        <v>0</v>
      </c>
      <c r="P43" s="171">
        <f>+'[1]Ex-Africa 2026'!B143+'[1]Ex-Africa 2026'!B540+'[1]Ex-Africa 2026'!B937</f>
        <v>0</v>
      </c>
      <c r="Q43" s="171">
        <f>+'[1]Ex-Africa 2026'!B242+'[1]Ex-Africa 2026'!B639+'[1]Ex-Africa 2026'!B1036</f>
        <v>0</v>
      </c>
      <c r="R43" s="171">
        <f>+'[1]Ex-Africa 2026'!B341+'[1]Ex-Africa 2026'!B738+'[1]Ex-Africa 2026'!B1135</f>
        <v>0</v>
      </c>
      <c r="S43" s="80">
        <f t="shared" si="2"/>
        <v>0</v>
      </c>
    </row>
    <row r="44" spans="1:19" x14ac:dyDescent="0.2">
      <c r="A44" s="2" t="s">
        <v>136</v>
      </c>
      <c r="B44" s="29">
        <v>8300</v>
      </c>
      <c r="C44" s="171">
        <f>+'[1]Ex Africa 2022'!B1233</f>
        <v>0</v>
      </c>
      <c r="D44" s="172">
        <f>+'[1]Ex-Africa 2023'!B1233</f>
        <v>26400</v>
      </c>
      <c r="E44" s="48">
        <f>+'[1]Ex-Africa 2024'!B45+'[1]Ex-Africa 2024'!B442+'[1]Ex-Africa 2024'!B839</f>
        <v>19205</v>
      </c>
      <c r="F44" s="171">
        <f>+'[1]Ex-Africa 2024'!B144+'[1]Ex-Africa 2024'!B541+'[1]Ex-Africa 2024'!B938</f>
        <v>0</v>
      </c>
      <c r="G44" s="171">
        <f>+'[1]Ex-Africa 2024'!B243+'[1]Ex-Africa 2024'!B640+'[1]Ex-Africa 2024'!B1037</f>
        <v>0</v>
      </c>
      <c r="H44" s="171">
        <f>+'[1]Ex-Africa 2024'!B342+'[1]Ex-Africa 2024'!B739+'[1]Ex-Africa 2024'!B1136</f>
        <v>0</v>
      </c>
      <c r="I44" s="80">
        <f t="shared" si="0"/>
        <v>19205</v>
      </c>
      <c r="J44" s="48">
        <f>+'[1]Ex-Africa 2025'!B45+'[1]Ex-Africa 2025'!B442+'[1]Ex-Africa 2025'!B839</f>
        <v>0</v>
      </c>
      <c r="K44" s="171">
        <f>+'[1]Ex-Africa 2025'!B144+'[1]Ex-Africa 2025'!B541+'[1]Ex-Africa 2025'!B938</f>
        <v>0</v>
      </c>
      <c r="L44" s="171">
        <f>+'[1]Ex-Africa 2025'!B243+'[1]Ex-Africa 2025'!B640+'[1]Ex-Africa 2025'!B1037</f>
        <v>13200</v>
      </c>
      <c r="M44" s="171">
        <f>+'[1]Ex-Africa 2025'!B342+'[1]Ex-Africa 2025'!B739+'[1]Ex-Africa 2025'!B1136</f>
        <v>0</v>
      </c>
      <c r="N44" s="80">
        <f t="shared" si="1"/>
        <v>13200</v>
      </c>
      <c r="O44" s="48">
        <f>+'[1]Ex-Africa 2026'!B45+'[1]Ex-Africa 2026'!B442+'[1]Ex-Africa 2026'!B839</f>
        <v>10200</v>
      </c>
      <c r="P44" s="171">
        <f>+'[1]Ex-Africa 2026'!B144+'[1]Ex-Africa 2026'!B541+'[1]Ex-Africa 2026'!B938</f>
        <v>0</v>
      </c>
      <c r="Q44" s="171">
        <f>+'[1]Ex-Africa 2026'!B243+'[1]Ex-Africa 2026'!B640+'[1]Ex-Africa 2026'!B1037</f>
        <v>0</v>
      </c>
      <c r="R44" s="171">
        <f>+'[1]Ex-Africa 2026'!B342+'[1]Ex-Africa 2026'!B739+'[1]Ex-Africa 2026'!B1136</f>
        <v>0</v>
      </c>
      <c r="S44" s="80">
        <f t="shared" si="2"/>
        <v>10200</v>
      </c>
    </row>
    <row r="45" spans="1:19" x14ac:dyDescent="0.2">
      <c r="A45" s="2" t="s">
        <v>137</v>
      </c>
      <c r="B45" s="29">
        <v>3200</v>
      </c>
      <c r="C45" s="171">
        <f>+'[1]Ex Africa 2022'!B1234</f>
        <v>0</v>
      </c>
      <c r="D45" s="172">
        <f>+'[1]Ex-Africa 2023'!B1234</f>
        <v>0</v>
      </c>
      <c r="E45" s="48">
        <f>+'[1]Ex-Africa 2024'!B46+'[1]Ex-Africa 2024'!B443+'[1]Ex-Africa 2024'!B840</f>
        <v>0</v>
      </c>
      <c r="F45" s="171">
        <f>+'[1]Ex-Africa 2024'!B145+'[1]Ex-Africa 2024'!B542+'[1]Ex-Africa 2024'!B939</f>
        <v>0</v>
      </c>
      <c r="G45" s="171">
        <f>+'[1]Ex-Africa 2024'!B244+'[1]Ex-Africa 2024'!B641+'[1]Ex-Africa 2024'!B1038</f>
        <v>0</v>
      </c>
      <c r="H45" s="171">
        <f>+'[1]Ex-Africa 2024'!B343+'[1]Ex-Africa 2024'!B740+'[1]Ex-Africa 2024'!B1137</f>
        <v>0</v>
      </c>
      <c r="I45" s="80">
        <f t="shared" si="0"/>
        <v>0</v>
      </c>
      <c r="J45" s="48">
        <f>+'[1]Ex-Africa 2025'!B46+'[1]Ex-Africa 2025'!B443+'[1]Ex-Africa 2025'!B840</f>
        <v>0</v>
      </c>
      <c r="K45" s="171">
        <f>+'[1]Ex-Africa 2025'!B145+'[1]Ex-Africa 2025'!B542+'[1]Ex-Africa 2025'!B939</f>
        <v>0</v>
      </c>
      <c r="L45" s="171">
        <f>+'[1]Ex-Africa 2025'!B244+'[1]Ex-Africa 2025'!B641+'[1]Ex-Africa 2025'!B1038</f>
        <v>0</v>
      </c>
      <c r="M45" s="171">
        <f>+'[1]Ex-Africa 2025'!B343+'[1]Ex-Africa 2025'!B740+'[1]Ex-Africa 2025'!B1137</f>
        <v>0</v>
      </c>
      <c r="N45" s="80">
        <f t="shared" si="1"/>
        <v>0</v>
      </c>
      <c r="O45" s="48">
        <f>+'[1]Ex-Africa 2026'!B46+'[1]Ex-Africa 2026'!B443+'[1]Ex-Africa 2026'!B840</f>
        <v>0</v>
      </c>
      <c r="P45" s="171">
        <f>+'[1]Ex-Africa 2026'!B145+'[1]Ex-Africa 2026'!B542+'[1]Ex-Africa 2026'!B939</f>
        <v>0</v>
      </c>
      <c r="Q45" s="171">
        <f>+'[1]Ex-Africa 2026'!B244+'[1]Ex-Africa 2026'!B641+'[1]Ex-Africa 2026'!B1038</f>
        <v>0</v>
      </c>
      <c r="R45" s="171">
        <f>+'[1]Ex-Africa 2026'!B343+'[1]Ex-Africa 2026'!B740+'[1]Ex-Africa 2026'!B1137</f>
        <v>0</v>
      </c>
      <c r="S45" s="80">
        <f t="shared" si="2"/>
        <v>0</v>
      </c>
    </row>
    <row r="46" spans="1:19" x14ac:dyDescent="0.2">
      <c r="A46" s="2" t="s">
        <v>138</v>
      </c>
      <c r="B46" s="29">
        <v>67200</v>
      </c>
      <c r="C46" s="171">
        <f>+'[1]Ex Africa 2022'!B1235</f>
        <v>0</v>
      </c>
      <c r="D46" s="172">
        <f>+'[1]Ex-Africa 2023'!B1235</f>
        <v>0</v>
      </c>
      <c r="E46" s="48">
        <f>+'[1]Ex-Africa 2024'!B47+'[1]Ex-Africa 2024'!B444+'[1]Ex-Africa 2024'!B841</f>
        <v>0</v>
      </c>
      <c r="F46" s="171">
        <f>+'[1]Ex-Africa 2024'!B146+'[1]Ex-Africa 2024'!B543+'[1]Ex-Africa 2024'!B940</f>
        <v>0</v>
      </c>
      <c r="G46" s="171">
        <f>+'[1]Ex-Africa 2024'!B245+'[1]Ex-Africa 2024'!B642+'[1]Ex-Africa 2024'!B1039</f>
        <v>0</v>
      </c>
      <c r="H46" s="171">
        <f>+'[1]Ex-Africa 2024'!B344+'[1]Ex-Africa 2024'!B741+'[1]Ex-Africa 2024'!B1138</f>
        <v>0</v>
      </c>
      <c r="I46" s="80">
        <f t="shared" si="0"/>
        <v>0</v>
      </c>
      <c r="J46" s="48">
        <f>+'[1]Ex-Africa 2025'!B47+'[1]Ex-Africa 2025'!B444+'[1]Ex-Africa 2025'!B841</f>
        <v>0</v>
      </c>
      <c r="K46" s="171">
        <f>+'[1]Ex-Africa 2025'!B146+'[1]Ex-Africa 2025'!B543+'[1]Ex-Africa 2025'!B940</f>
        <v>0</v>
      </c>
      <c r="L46" s="171">
        <f>+'[1]Ex-Africa 2025'!B245+'[1]Ex-Africa 2025'!B642+'[1]Ex-Africa 2025'!B1039</f>
        <v>0</v>
      </c>
      <c r="M46" s="171">
        <f>+'[1]Ex-Africa 2025'!B344+'[1]Ex-Africa 2025'!B741+'[1]Ex-Africa 2025'!B1138</f>
        <v>31500</v>
      </c>
      <c r="N46" s="80">
        <f t="shared" si="1"/>
        <v>31500</v>
      </c>
      <c r="O46" s="48">
        <f>+'[1]Ex-Africa 2026'!B47+'[1]Ex-Africa 2026'!B444+'[1]Ex-Africa 2026'!B841</f>
        <v>0</v>
      </c>
      <c r="P46" s="171">
        <f>+'[1]Ex-Africa 2026'!B146+'[1]Ex-Africa 2026'!B543+'[1]Ex-Africa 2026'!B940</f>
        <v>0</v>
      </c>
      <c r="Q46" s="171">
        <f>+'[1]Ex-Africa 2026'!B245+'[1]Ex-Africa 2026'!B642+'[1]Ex-Africa 2026'!B1039</f>
        <v>0</v>
      </c>
      <c r="R46" s="171">
        <f>+'[1]Ex-Africa 2026'!B344+'[1]Ex-Africa 2026'!B741+'[1]Ex-Africa 2026'!B1138</f>
        <v>0</v>
      </c>
      <c r="S46" s="80">
        <f t="shared" si="2"/>
        <v>0</v>
      </c>
    </row>
    <row r="47" spans="1:19" x14ac:dyDescent="0.2">
      <c r="A47" s="2" t="s">
        <v>139</v>
      </c>
      <c r="B47" s="29">
        <v>1891923</v>
      </c>
      <c r="C47" s="171">
        <f>+'[1]Ex Africa 2022'!B1236</f>
        <v>0</v>
      </c>
      <c r="D47" s="172">
        <f>+'[1]Ex-Africa 2023'!B1236</f>
        <v>0</v>
      </c>
      <c r="E47" s="48">
        <f>+'[1]Ex-Africa 2024'!B48+'[1]Ex-Africa 2024'!B445+'[1]Ex-Africa 2024'!B842</f>
        <v>0</v>
      </c>
      <c r="F47" s="171">
        <f>+'[1]Ex-Africa 2024'!B147+'[1]Ex-Africa 2024'!B544+'[1]Ex-Africa 2024'!B941</f>
        <v>0</v>
      </c>
      <c r="G47" s="171">
        <f>+'[1]Ex-Africa 2024'!B246+'[1]Ex-Africa 2024'!B643+'[1]Ex-Africa 2024'!B1040</f>
        <v>0</v>
      </c>
      <c r="H47" s="171">
        <f>+'[1]Ex-Africa 2024'!B345+'[1]Ex-Africa 2024'!B742+'[1]Ex-Africa 2024'!B1139</f>
        <v>0</v>
      </c>
      <c r="I47" s="80">
        <f t="shared" si="0"/>
        <v>0</v>
      </c>
      <c r="J47" s="48">
        <f>+'[1]Ex-Africa 2025'!B48+'[1]Ex-Africa 2025'!B445+'[1]Ex-Africa 2025'!B842</f>
        <v>5500</v>
      </c>
      <c r="K47" s="171">
        <f>+'[1]Ex-Africa 2025'!B147+'[1]Ex-Africa 2025'!B544+'[1]Ex-Africa 2025'!B941</f>
        <v>0</v>
      </c>
      <c r="L47" s="171">
        <f>+'[1]Ex-Africa 2025'!B246+'[1]Ex-Africa 2025'!B643+'[1]Ex-Africa 2025'!B1040</f>
        <v>0</v>
      </c>
      <c r="M47" s="171">
        <f>+'[1]Ex-Africa 2025'!B345+'[1]Ex-Africa 2025'!B742+'[1]Ex-Africa 2025'!B1139</f>
        <v>0</v>
      </c>
      <c r="N47" s="80">
        <f t="shared" si="1"/>
        <v>5500</v>
      </c>
      <c r="O47" s="48">
        <f>+'[1]Ex-Africa 2026'!B48+'[1]Ex-Africa 2026'!B445+'[1]Ex-Africa 2026'!B842</f>
        <v>0</v>
      </c>
      <c r="P47" s="171">
        <f>+'[1]Ex-Africa 2026'!B147+'[1]Ex-Africa 2026'!B544+'[1]Ex-Africa 2026'!B941</f>
        <v>0</v>
      </c>
      <c r="Q47" s="171">
        <f>+'[1]Ex-Africa 2026'!B246+'[1]Ex-Africa 2026'!B643+'[1]Ex-Africa 2026'!B1040</f>
        <v>0</v>
      </c>
      <c r="R47" s="171">
        <f>+'[1]Ex-Africa 2026'!B345+'[1]Ex-Africa 2026'!B742+'[1]Ex-Africa 2026'!B1139</f>
        <v>0</v>
      </c>
      <c r="S47" s="80">
        <f t="shared" si="2"/>
        <v>0</v>
      </c>
    </row>
    <row r="48" spans="1:19" x14ac:dyDescent="0.2">
      <c r="A48" s="2" t="s">
        <v>140</v>
      </c>
      <c r="B48" s="29">
        <v>500815</v>
      </c>
      <c r="C48" s="171">
        <f>+'[1]Ex Africa 2022'!B1237</f>
        <v>0</v>
      </c>
      <c r="D48" s="172">
        <f>+'[1]Ex-Africa 2023'!B1237</f>
        <v>0</v>
      </c>
      <c r="E48" s="48">
        <f>+'[1]Ex-Africa 2024'!B49+'[1]Ex-Africa 2024'!B446+'[1]Ex-Africa 2024'!B843</f>
        <v>0</v>
      </c>
      <c r="F48" s="171">
        <f>+'[1]Ex-Africa 2024'!B148+'[1]Ex-Africa 2024'!B545+'[1]Ex-Africa 2024'!B942</f>
        <v>0</v>
      </c>
      <c r="G48" s="171">
        <f>+'[1]Ex-Africa 2024'!B247+'[1]Ex-Africa 2024'!B644+'[1]Ex-Africa 2024'!B1041</f>
        <v>0</v>
      </c>
      <c r="H48" s="171">
        <f>+'[1]Ex-Africa 2024'!B346+'[1]Ex-Africa 2024'!B743+'[1]Ex-Africa 2024'!B1140</f>
        <v>0</v>
      </c>
      <c r="I48" s="80">
        <f t="shared" si="0"/>
        <v>0</v>
      </c>
      <c r="J48" s="48">
        <f>+'[1]Ex-Africa 2025'!B49+'[1]Ex-Africa 2025'!B446+'[1]Ex-Africa 2025'!B843</f>
        <v>0</v>
      </c>
      <c r="K48" s="171">
        <f>+'[1]Ex-Africa 2025'!B148+'[1]Ex-Africa 2025'!B545+'[1]Ex-Africa 2025'!B942</f>
        <v>0</v>
      </c>
      <c r="L48" s="171">
        <f>+'[1]Ex-Africa 2025'!B247+'[1]Ex-Africa 2025'!B644+'[1]Ex-Africa 2025'!B1041</f>
        <v>0</v>
      </c>
      <c r="M48" s="171">
        <f>+'[1]Ex-Africa 2025'!B346+'[1]Ex-Africa 2025'!B743+'[1]Ex-Africa 2025'!B1140</f>
        <v>0</v>
      </c>
      <c r="N48" s="80">
        <f t="shared" si="1"/>
        <v>0</v>
      </c>
      <c r="O48" s="48">
        <f>+'[1]Ex-Africa 2026'!B49+'[1]Ex-Africa 2026'!B446+'[1]Ex-Africa 2026'!B843</f>
        <v>0</v>
      </c>
      <c r="P48" s="171">
        <f>+'[1]Ex-Africa 2026'!B148+'[1]Ex-Africa 2026'!B545+'[1]Ex-Africa 2026'!B942</f>
        <v>0</v>
      </c>
      <c r="Q48" s="171">
        <f>+'[1]Ex-Africa 2026'!B247+'[1]Ex-Africa 2026'!B644+'[1]Ex-Africa 2026'!B1041</f>
        <v>0</v>
      </c>
      <c r="R48" s="171">
        <f>+'[1]Ex-Africa 2026'!B346+'[1]Ex-Africa 2026'!B743+'[1]Ex-Africa 2026'!B1140</f>
        <v>0</v>
      </c>
      <c r="S48" s="80">
        <f t="shared" si="2"/>
        <v>0</v>
      </c>
    </row>
    <row r="49" spans="1:19" x14ac:dyDescent="0.2">
      <c r="A49" s="2" t="s">
        <v>141</v>
      </c>
      <c r="B49" s="29">
        <v>4617792</v>
      </c>
      <c r="C49" s="171">
        <f>+'[1]Ex Africa 2022'!B1238</f>
        <v>922445</v>
      </c>
      <c r="D49" s="172">
        <f>+'[1]Ex-Africa 2023'!B1238</f>
        <v>98650</v>
      </c>
      <c r="E49" s="48">
        <f>+'[1]Ex-Africa 2024'!B50+'[1]Ex-Africa 2024'!B447+'[1]Ex-Africa 2024'!B844</f>
        <v>30000</v>
      </c>
      <c r="F49" s="171">
        <f>+'[1]Ex-Africa 2024'!B149+'[1]Ex-Africa 2024'!B546+'[1]Ex-Africa 2024'!B943</f>
        <v>29466</v>
      </c>
      <c r="G49" s="171">
        <f>+'[1]Ex-Africa 2024'!B248+'[1]Ex-Africa 2024'!B645+'[1]Ex-Africa 2024'!B1042</f>
        <v>0</v>
      </c>
      <c r="H49" s="171">
        <f>+'[1]Ex-Africa 2024'!B347+'[1]Ex-Africa 2024'!B744+'[1]Ex-Africa 2024'!B1141</f>
        <v>0</v>
      </c>
      <c r="I49" s="80">
        <f t="shared" si="0"/>
        <v>59466</v>
      </c>
      <c r="J49" s="48">
        <f>+'[1]Ex-Africa 2025'!B50+'[1]Ex-Africa 2025'!B447+'[1]Ex-Africa 2025'!B844</f>
        <v>321803</v>
      </c>
      <c r="K49" s="171">
        <f>+'[1]Ex-Africa 2025'!B149+'[1]Ex-Africa 2025'!B546+'[1]Ex-Africa 2025'!B943</f>
        <v>0</v>
      </c>
      <c r="L49" s="171">
        <f>+'[1]Ex-Africa 2025'!B248+'[1]Ex-Africa 2025'!B645+'[1]Ex-Africa 2025'!B1042</f>
        <v>0</v>
      </c>
      <c r="M49" s="171">
        <f>+'[1]Ex-Africa 2025'!B347+'[1]Ex-Africa 2025'!B744+'[1]Ex-Africa 2025'!B1141</f>
        <v>0</v>
      </c>
      <c r="N49" s="80">
        <f t="shared" si="1"/>
        <v>321803</v>
      </c>
      <c r="O49" s="48">
        <f>+'[1]Ex-Africa 2026'!B50+'[1]Ex-Africa 2026'!B447+'[1]Ex-Africa 2026'!B844</f>
        <v>0</v>
      </c>
      <c r="P49" s="171">
        <f>+'[1]Ex-Africa 2026'!B149+'[1]Ex-Africa 2026'!B546+'[1]Ex-Africa 2026'!B943</f>
        <v>0</v>
      </c>
      <c r="Q49" s="171">
        <f>+'[1]Ex-Africa 2026'!B248+'[1]Ex-Africa 2026'!B645+'[1]Ex-Africa 2026'!B1042</f>
        <v>0</v>
      </c>
      <c r="R49" s="171">
        <f>+'[1]Ex-Africa 2026'!B347+'[1]Ex-Africa 2026'!B744+'[1]Ex-Africa 2026'!B1141</f>
        <v>0</v>
      </c>
      <c r="S49" s="80">
        <f t="shared" si="2"/>
        <v>0</v>
      </c>
    </row>
    <row r="50" spans="1:19" x14ac:dyDescent="0.2">
      <c r="A50" s="2" t="s">
        <v>142</v>
      </c>
      <c r="B50" s="29">
        <v>275000</v>
      </c>
      <c r="C50" s="171">
        <f>+'[1]Ex Africa 2022'!B1239</f>
        <v>0</v>
      </c>
      <c r="D50" s="172">
        <f>+'[1]Ex-Africa 2023'!B1239</f>
        <v>0</v>
      </c>
      <c r="E50" s="48">
        <f>+'[1]Ex-Africa 2024'!B51+'[1]Ex-Africa 2024'!B448+'[1]Ex-Africa 2024'!B845</f>
        <v>0</v>
      </c>
      <c r="F50" s="171">
        <f>+'[1]Ex-Africa 2024'!B150+'[1]Ex-Africa 2024'!B547+'[1]Ex-Africa 2024'!B944</f>
        <v>0</v>
      </c>
      <c r="G50" s="171">
        <f>+'[1]Ex-Africa 2024'!B249+'[1]Ex-Africa 2024'!B646+'[1]Ex-Africa 2024'!B1043</f>
        <v>0</v>
      </c>
      <c r="H50" s="171">
        <f>+'[1]Ex-Africa 2024'!B348+'[1]Ex-Africa 2024'!B745+'[1]Ex-Africa 2024'!B1142</f>
        <v>0</v>
      </c>
      <c r="I50" s="80">
        <f t="shared" si="0"/>
        <v>0</v>
      </c>
      <c r="J50" s="48">
        <f>+'[1]Ex-Africa 2025'!B51+'[1]Ex-Africa 2025'!B448+'[1]Ex-Africa 2025'!B845</f>
        <v>0</v>
      </c>
      <c r="K50" s="171">
        <f>+'[1]Ex-Africa 2025'!B150+'[1]Ex-Africa 2025'!B547+'[1]Ex-Africa 2025'!B944</f>
        <v>0</v>
      </c>
      <c r="L50" s="171">
        <f>+'[1]Ex-Africa 2025'!B249+'[1]Ex-Africa 2025'!B646+'[1]Ex-Africa 2025'!B1043</f>
        <v>0</v>
      </c>
      <c r="M50" s="171">
        <f>+'[1]Ex-Africa 2025'!B348+'[1]Ex-Africa 2025'!B745+'[1]Ex-Africa 2025'!B1142</f>
        <v>0</v>
      </c>
      <c r="N50" s="80">
        <f t="shared" si="1"/>
        <v>0</v>
      </c>
      <c r="O50" s="48">
        <f>+'[1]Ex-Africa 2026'!B51+'[1]Ex-Africa 2026'!B448+'[1]Ex-Africa 2026'!B845</f>
        <v>0</v>
      </c>
      <c r="P50" s="171">
        <f>+'[1]Ex-Africa 2026'!B150+'[1]Ex-Africa 2026'!B547+'[1]Ex-Africa 2026'!B944</f>
        <v>0</v>
      </c>
      <c r="Q50" s="171">
        <f>+'[1]Ex-Africa 2026'!B249+'[1]Ex-Africa 2026'!B646+'[1]Ex-Africa 2026'!B1043</f>
        <v>0</v>
      </c>
      <c r="R50" s="171">
        <f>+'[1]Ex-Africa 2026'!B348+'[1]Ex-Africa 2026'!B745+'[1]Ex-Africa 2026'!B1142</f>
        <v>0</v>
      </c>
      <c r="S50" s="80">
        <f t="shared" si="2"/>
        <v>0</v>
      </c>
    </row>
    <row r="51" spans="1:19" x14ac:dyDescent="0.2">
      <c r="A51" s="2" t="s">
        <v>143</v>
      </c>
      <c r="B51" s="29">
        <v>223600</v>
      </c>
      <c r="C51" s="171">
        <f>+'[1]Ex Africa 2022'!B1240</f>
        <v>0</v>
      </c>
      <c r="D51" s="172">
        <f>+'[1]Ex-Africa 2023'!B1240</f>
        <v>0</v>
      </c>
      <c r="E51" s="48">
        <f>+'[1]Ex-Africa 2024'!B52+'[1]Ex-Africa 2024'!B449+'[1]Ex-Africa 2024'!B846</f>
        <v>0</v>
      </c>
      <c r="F51" s="171">
        <f>+'[1]Ex-Africa 2024'!B151+'[1]Ex-Africa 2024'!B548+'[1]Ex-Africa 2024'!B945</f>
        <v>0</v>
      </c>
      <c r="G51" s="171">
        <f>+'[1]Ex-Africa 2024'!B250+'[1]Ex-Africa 2024'!B647+'[1]Ex-Africa 2024'!B1044</f>
        <v>0</v>
      </c>
      <c r="H51" s="171">
        <f>+'[1]Ex-Africa 2024'!B349+'[1]Ex-Africa 2024'!B746+'[1]Ex-Africa 2024'!B1143</f>
        <v>0</v>
      </c>
      <c r="I51" s="80">
        <f t="shared" si="0"/>
        <v>0</v>
      </c>
      <c r="J51" s="48">
        <f>+'[1]Ex-Africa 2025'!B52+'[1]Ex-Africa 2025'!B449+'[1]Ex-Africa 2025'!B846</f>
        <v>0</v>
      </c>
      <c r="K51" s="171">
        <f>+'[1]Ex-Africa 2025'!B151+'[1]Ex-Africa 2025'!B548+'[1]Ex-Africa 2025'!B945</f>
        <v>0</v>
      </c>
      <c r="L51" s="171">
        <f>+'[1]Ex-Africa 2025'!B250+'[1]Ex-Africa 2025'!B647+'[1]Ex-Africa 2025'!B1044</f>
        <v>0</v>
      </c>
      <c r="M51" s="171">
        <f>+'[1]Ex-Africa 2025'!B349+'[1]Ex-Africa 2025'!B746+'[1]Ex-Africa 2025'!B1143</f>
        <v>0</v>
      </c>
      <c r="N51" s="80">
        <f t="shared" si="1"/>
        <v>0</v>
      </c>
      <c r="O51" s="48">
        <f>+'[1]Ex-Africa 2026'!B52+'[1]Ex-Africa 2026'!B449+'[1]Ex-Africa 2026'!B846</f>
        <v>0</v>
      </c>
      <c r="P51" s="171">
        <f>+'[1]Ex-Africa 2026'!B151+'[1]Ex-Africa 2026'!B548+'[1]Ex-Africa 2026'!B945</f>
        <v>0</v>
      </c>
      <c r="Q51" s="171">
        <f>+'[1]Ex-Africa 2026'!B250+'[1]Ex-Africa 2026'!B647+'[1]Ex-Africa 2026'!B1044</f>
        <v>0</v>
      </c>
      <c r="R51" s="171">
        <f>+'[1]Ex-Africa 2026'!B349+'[1]Ex-Africa 2026'!B746+'[1]Ex-Africa 2026'!B1143</f>
        <v>0</v>
      </c>
      <c r="S51" s="80">
        <f t="shared" si="2"/>
        <v>0</v>
      </c>
    </row>
    <row r="52" spans="1:19" x14ac:dyDescent="0.2">
      <c r="A52" s="2" t="s">
        <v>144</v>
      </c>
      <c r="B52" s="29">
        <v>1318587</v>
      </c>
      <c r="C52" s="171">
        <f>+'[1]Ex Africa 2022'!B1241</f>
        <v>147400</v>
      </c>
      <c r="D52" s="172">
        <f>+'[1]Ex-Africa 2023'!B1241</f>
        <v>82700</v>
      </c>
      <c r="E52" s="48">
        <f>+'[1]Ex-Africa 2024'!B53+'[1]Ex-Africa 2024'!B450+'[1]Ex-Africa 2024'!B847</f>
        <v>0</v>
      </c>
      <c r="F52" s="171">
        <f>+'[1]Ex-Africa 2024'!B152+'[1]Ex-Africa 2024'!B549+'[1]Ex-Africa 2024'!B946</f>
        <v>0</v>
      </c>
      <c r="G52" s="171">
        <f>+'[1]Ex-Africa 2024'!B251+'[1]Ex-Africa 2024'!B648+'[1]Ex-Africa 2024'!B1045</f>
        <v>61000</v>
      </c>
      <c r="H52" s="171">
        <f>+'[1]Ex-Africa 2024'!B350+'[1]Ex-Africa 2024'!B747+'[1]Ex-Africa 2024'!B1144</f>
        <v>2400</v>
      </c>
      <c r="I52" s="80">
        <f t="shared" si="0"/>
        <v>63400</v>
      </c>
      <c r="J52" s="48">
        <f>+'[1]Ex-Africa 2025'!B53+'[1]Ex-Africa 2025'!B450+'[1]Ex-Africa 2025'!B847</f>
        <v>22000</v>
      </c>
      <c r="K52" s="171">
        <f>+'[1]Ex-Africa 2025'!B152+'[1]Ex-Africa 2025'!B549+'[1]Ex-Africa 2025'!B946</f>
        <v>106450</v>
      </c>
      <c r="L52" s="171">
        <f>+'[1]Ex-Africa 2025'!B251+'[1]Ex-Africa 2025'!B648+'[1]Ex-Africa 2025'!B1045</f>
        <v>0</v>
      </c>
      <c r="M52" s="171">
        <f>+'[1]Ex-Africa 2025'!B350+'[1]Ex-Africa 2025'!B747+'[1]Ex-Africa 2025'!B1144</f>
        <v>0</v>
      </c>
      <c r="N52" s="80">
        <f t="shared" si="1"/>
        <v>128450</v>
      </c>
      <c r="O52" s="48">
        <f>+'[1]Ex-Africa 2026'!B53+'[1]Ex-Africa 2026'!B450+'[1]Ex-Africa 2026'!B847</f>
        <v>106450</v>
      </c>
      <c r="P52" s="171">
        <f>+'[1]Ex-Africa 2026'!B152+'[1]Ex-Africa 2026'!B549+'[1]Ex-Africa 2026'!B946</f>
        <v>0</v>
      </c>
      <c r="Q52" s="171">
        <f>+'[1]Ex-Africa 2026'!B251+'[1]Ex-Africa 2026'!B648+'[1]Ex-Africa 2026'!B1045</f>
        <v>0</v>
      </c>
      <c r="R52" s="171">
        <f>+'[1]Ex-Africa 2026'!B350+'[1]Ex-Africa 2026'!B747+'[1]Ex-Africa 2026'!B1144</f>
        <v>0</v>
      </c>
      <c r="S52" s="80">
        <f t="shared" si="2"/>
        <v>106450</v>
      </c>
    </row>
    <row r="53" spans="1:19" x14ac:dyDescent="0.2">
      <c r="A53" s="2" t="s">
        <v>145</v>
      </c>
      <c r="B53" s="29">
        <v>3000</v>
      </c>
      <c r="C53" s="171">
        <f>+'[1]Ex Africa 2022'!B1242</f>
        <v>0</v>
      </c>
      <c r="D53" s="172">
        <f>+'[1]Ex-Africa 2023'!B1242</f>
        <v>0</v>
      </c>
      <c r="E53" s="48">
        <f>+'[1]Ex-Africa 2024'!B54+'[1]Ex-Africa 2024'!B451+'[1]Ex-Africa 2024'!B848</f>
        <v>0</v>
      </c>
      <c r="F53" s="171">
        <f>+'[1]Ex-Africa 2024'!B153+'[1]Ex-Africa 2024'!B550+'[1]Ex-Africa 2024'!B947</f>
        <v>0</v>
      </c>
      <c r="G53" s="171">
        <f>+'[1]Ex-Africa 2024'!B252+'[1]Ex-Africa 2024'!B649+'[1]Ex-Africa 2024'!B1046</f>
        <v>0</v>
      </c>
      <c r="H53" s="171">
        <f>+'[1]Ex-Africa 2024'!B351+'[1]Ex-Africa 2024'!B748+'[1]Ex-Africa 2024'!B1145</f>
        <v>0</v>
      </c>
      <c r="I53" s="80">
        <f t="shared" si="0"/>
        <v>0</v>
      </c>
      <c r="J53" s="48">
        <f>+'[1]Ex-Africa 2025'!B54+'[1]Ex-Africa 2025'!B451+'[1]Ex-Africa 2025'!B848</f>
        <v>0</v>
      </c>
      <c r="K53" s="171">
        <f>+'[1]Ex-Africa 2025'!B153+'[1]Ex-Africa 2025'!B550+'[1]Ex-Africa 2025'!B947</f>
        <v>0</v>
      </c>
      <c r="L53" s="171">
        <f>+'[1]Ex-Africa 2025'!B252+'[1]Ex-Africa 2025'!B649+'[1]Ex-Africa 2025'!B1046</f>
        <v>0</v>
      </c>
      <c r="M53" s="171">
        <f>+'[1]Ex-Africa 2025'!B351+'[1]Ex-Africa 2025'!B748+'[1]Ex-Africa 2025'!B1145</f>
        <v>0</v>
      </c>
      <c r="N53" s="80">
        <f t="shared" si="1"/>
        <v>0</v>
      </c>
      <c r="O53" s="48">
        <f>+'[1]Ex-Africa 2026'!B54+'[1]Ex-Africa 2026'!B451+'[1]Ex-Africa 2026'!B848</f>
        <v>0</v>
      </c>
      <c r="P53" s="171">
        <f>+'[1]Ex-Africa 2026'!B153+'[1]Ex-Africa 2026'!B550+'[1]Ex-Africa 2026'!B947</f>
        <v>0</v>
      </c>
      <c r="Q53" s="171">
        <f>+'[1]Ex-Africa 2026'!B252+'[1]Ex-Africa 2026'!B649+'[1]Ex-Africa 2026'!B1046</f>
        <v>0</v>
      </c>
      <c r="R53" s="171">
        <f>+'[1]Ex-Africa 2026'!B351+'[1]Ex-Africa 2026'!B748+'[1]Ex-Africa 2026'!B1145</f>
        <v>0</v>
      </c>
      <c r="S53" s="80">
        <f t="shared" si="2"/>
        <v>0</v>
      </c>
    </row>
    <row r="54" spans="1:19" x14ac:dyDescent="0.2">
      <c r="A54" s="2" t="s">
        <v>146</v>
      </c>
      <c r="B54" s="29">
        <v>7400</v>
      </c>
      <c r="C54" s="171">
        <f>+'[1]Ex Africa 2022'!B1243</f>
        <v>0</v>
      </c>
      <c r="D54" s="172">
        <f>+'[1]Ex-Africa 2023'!B1243</f>
        <v>3000</v>
      </c>
      <c r="E54" s="48">
        <f>+'[1]Ex-Africa 2024'!B55+'[1]Ex-Africa 2024'!B452+'[1]Ex-Africa 2024'!B849</f>
        <v>0</v>
      </c>
      <c r="F54" s="171">
        <f>+'[1]Ex-Africa 2024'!B154+'[1]Ex-Africa 2024'!B551+'[1]Ex-Africa 2024'!B948</f>
        <v>0</v>
      </c>
      <c r="G54" s="171">
        <f>+'[1]Ex-Africa 2024'!B253+'[1]Ex-Africa 2024'!B650+'[1]Ex-Africa 2024'!B1047</f>
        <v>0</v>
      </c>
      <c r="H54" s="171">
        <f>+'[1]Ex-Africa 2024'!B352+'[1]Ex-Africa 2024'!B749+'[1]Ex-Africa 2024'!B1146</f>
        <v>0</v>
      </c>
      <c r="I54" s="80">
        <f t="shared" si="0"/>
        <v>0</v>
      </c>
      <c r="J54" s="48">
        <f>+'[1]Ex-Africa 2025'!B55+'[1]Ex-Africa 2025'!B452+'[1]Ex-Africa 2025'!B849</f>
        <v>0</v>
      </c>
      <c r="K54" s="171">
        <f>+'[1]Ex-Africa 2025'!B154+'[1]Ex-Africa 2025'!B551+'[1]Ex-Africa 2025'!B948</f>
        <v>0</v>
      </c>
      <c r="L54" s="171">
        <f>+'[1]Ex-Africa 2025'!B253+'[1]Ex-Africa 2025'!B650+'[1]Ex-Africa 2025'!B1047</f>
        <v>0</v>
      </c>
      <c r="M54" s="171">
        <f>+'[1]Ex-Africa 2025'!B352+'[1]Ex-Africa 2025'!B749+'[1]Ex-Africa 2025'!B1146</f>
        <v>0</v>
      </c>
      <c r="N54" s="80">
        <f t="shared" si="1"/>
        <v>0</v>
      </c>
      <c r="O54" s="48">
        <f>+'[1]Ex-Africa 2026'!B55+'[1]Ex-Africa 2026'!B452+'[1]Ex-Africa 2026'!B849</f>
        <v>0</v>
      </c>
      <c r="P54" s="171">
        <f>+'[1]Ex-Africa 2026'!B154+'[1]Ex-Africa 2026'!B551+'[1]Ex-Africa 2026'!B948</f>
        <v>0</v>
      </c>
      <c r="Q54" s="171">
        <f>+'[1]Ex-Africa 2026'!B253+'[1]Ex-Africa 2026'!B650+'[1]Ex-Africa 2026'!B1047</f>
        <v>0</v>
      </c>
      <c r="R54" s="171">
        <f>+'[1]Ex-Africa 2026'!B352+'[1]Ex-Africa 2026'!B749+'[1]Ex-Africa 2026'!B1146</f>
        <v>0</v>
      </c>
      <c r="S54" s="80">
        <f t="shared" si="2"/>
        <v>0</v>
      </c>
    </row>
    <row r="55" spans="1:19" x14ac:dyDescent="0.2">
      <c r="A55" s="2" t="s">
        <v>147</v>
      </c>
      <c r="B55" s="29">
        <v>43000</v>
      </c>
      <c r="C55" s="171">
        <f>+'[1]Ex Africa 2022'!B1244</f>
        <v>0</v>
      </c>
      <c r="D55" s="172">
        <f>+'[1]Ex-Africa 2023'!B1244</f>
        <v>0</v>
      </c>
      <c r="E55" s="48">
        <f>+'[1]Ex-Africa 2024'!B56+'[1]Ex-Africa 2024'!B453+'[1]Ex-Africa 2024'!B850</f>
        <v>0</v>
      </c>
      <c r="F55" s="171">
        <f>+'[1]Ex-Africa 2024'!B155+'[1]Ex-Africa 2024'!B552+'[1]Ex-Africa 2024'!B949</f>
        <v>0</v>
      </c>
      <c r="G55" s="171">
        <f>+'[1]Ex-Africa 2024'!B254+'[1]Ex-Africa 2024'!B651+'[1]Ex-Africa 2024'!B1048</f>
        <v>0</v>
      </c>
      <c r="H55" s="171">
        <f>+'[1]Ex-Africa 2024'!B353+'[1]Ex-Africa 2024'!B750+'[1]Ex-Africa 2024'!B1147</f>
        <v>0</v>
      </c>
      <c r="I55" s="80">
        <f t="shared" si="0"/>
        <v>0</v>
      </c>
      <c r="J55" s="48">
        <f>+'[1]Ex-Africa 2025'!B56+'[1]Ex-Africa 2025'!B453+'[1]Ex-Africa 2025'!B850</f>
        <v>0</v>
      </c>
      <c r="K55" s="171">
        <f>+'[1]Ex-Africa 2025'!B155+'[1]Ex-Africa 2025'!B552+'[1]Ex-Africa 2025'!B949</f>
        <v>0</v>
      </c>
      <c r="L55" s="171">
        <f>+'[1]Ex-Africa 2025'!B254+'[1]Ex-Africa 2025'!B651+'[1]Ex-Africa 2025'!B1048</f>
        <v>0</v>
      </c>
      <c r="M55" s="171">
        <f>+'[1]Ex-Africa 2025'!B353+'[1]Ex-Africa 2025'!B750+'[1]Ex-Africa 2025'!B1147</f>
        <v>0</v>
      </c>
      <c r="N55" s="80">
        <f t="shared" si="1"/>
        <v>0</v>
      </c>
      <c r="O55" s="48">
        <f>+'[1]Ex-Africa 2026'!B56+'[1]Ex-Africa 2026'!B453+'[1]Ex-Africa 2026'!B850</f>
        <v>0</v>
      </c>
      <c r="P55" s="171">
        <f>+'[1]Ex-Africa 2026'!B155+'[1]Ex-Africa 2026'!B552+'[1]Ex-Africa 2026'!B949</f>
        <v>0</v>
      </c>
      <c r="Q55" s="171">
        <f>+'[1]Ex-Africa 2026'!B254+'[1]Ex-Africa 2026'!B651+'[1]Ex-Africa 2026'!B1048</f>
        <v>0</v>
      </c>
      <c r="R55" s="171">
        <f>+'[1]Ex-Africa 2026'!B353+'[1]Ex-Africa 2026'!B750+'[1]Ex-Africa 2026'!B1147</f>
        <v>0</v>
      </c>
      <c r="S55" s="80">
        <f t="shared" si="2"/>
        <v>0</v>
      </c>
    </row>
    <row r="56" spans="1:19" x14ac:dyDescent="0.2">
      <c r="A56" s="2" t="s">
        <v>148</v>
      </c>
      <c r="B56" s="29">
        <v>1233029</v>
      </c>
      <c r="C56" s="171">
        <f>+'[1]Ex Africa 2022'!B1245</f>
        <v>0</v>
      </c>
      <c r="D56" s="172">
        <f>+'[1]Ex-Africa 2023'!B1245</f>
        <v>60000</v>
      </c>
      <c r="E56" s="48">
        <f>+'[1]Ex-Africa 2024'!B57+'[1]Ex-Africa 2024'!B454+'[1]Ex-Africa 2024'!B851</f>
        <v>0</v>
      </c>
      <c r="F56" s="171">
        <f>+'[1]Ex-Africa 2024'!B156+'[1]Ex-Africa 2024'!B553+'[1]Ex-Africa 2024'!B950</f>
        <v>0</v>
      </c>
      <c r="G56" s="171">
        <f>+'[1]Ex-Africa 2024'!B255+'[1]Ex-Africa 2024'!B652+'[1]Ex-Africa 2024'!B1049</f>
        <v>0</v>
      </c>
      <c r="H56" s="171">
        <f>+'[1]Ex-Africa 2024'!B354+'[1]Ex-Africa 2024'!B751+'[1]Ex-Africa 2024'!B1148</f>
        <v>0</v>
      </c>
      <c r="I56" s="80">
        <f t="shared" si="0"/>
        <v>0</v>
      </c>
      <c r="J56" s="48">
        <f>+'[1]Ex-Africa 2025'!B57+'[1]Ex-Africa 2025'!B454+'[1]Ex-Africa 2025'!B851</f>
        <v>0</v>
      </c>
      <c r="K56" s="171">
        <f>+'[1]Ex-Africa 2025'!B156+'[1]Ex-Africa 2025'!B553+'[1]Ex-Africa 2025'!B950</f>
        <v>0</v>
      </c>
      <c r="L56" s="171">
        <f>+'[1]Ex-Africa 2025'!B255+'[1]Ex-Africa 2025'!B652+'[1]Ex-Africa 2025'!B1049</f>
        <v>0</v>
      </c>
      <c r="M56" s="171">
        <f>+'[1]Ex-Africa 2025'!B354+'[1]Ex-Africa 2025'!B751+'[1]Ex-Africa 2025'!B1148</f>
        <v>0</v>
      </c>
      <c r="N56" s="80">
        <f t="shared" si="1"/>
        <v>0</v>
      </c>
      <c r="O56" s="48">
        <f>+'[1]Ex-Africa 2026'!B57+'[1]Ex-Africa 2026'!B454+'[1]Ex-Africa 2026'!B851</f>
        <v>0</v>
      </c>
      <c r="P56" s="171">
        <f>+'[1]Ex-Africa 2026'!B156+'[1]Ex-Africa 2026'!B553+'[1]Ex-Africa 2026'!B950</f>
        <v>0</v>
      </c>
      <c r="Q56" s="171">
        <f>+'[1]Ex-Africa 2026'!B255+'[1]Ex-Africa 2026'!B652+'[1]Ex-Africa 2026'!B1049</f>
        <v>0</v>
      </c>
      <c r="R56" s="171">
        <f>+'[1]Ex-Africa 2026'!B354+'[1]Ex-Africa 2026'!B751+'[1]Ex-Africa 2026'!B1148</f>
        <v>0</v>
      </c>
      <c r="S56" s="80">
        <f t="shared" si="2"/>
        <v>0</v>
      </c>
    </row>
    <row r="57" spans="1:19" x14ac:dyDescent="0.2">
      <c r="A57" s="2" t="s">
        <v>149</v>
      </c>
      <c r="B57" s="29">
        <v>2500</v>
      </c>
      <c r="C57" s="171">
        <f>+'[1]Ex Africa 2022'!B1246</f>
        <v>0</v>
      </c>
      <c r="D57" s="172">
        <f>+'[1]Ex-Africa 2023'!B1246</f>
        <v>0</v>
      </c>
      <c r="E57" s="48">
        <f>+'[1]Ex-Africa 2024'!B58+'[1]Ex-Africa 2024'!B455+'[1]Ex-Africa 2024'!B852</f>
        <v>0</v>
      </c>
      <c r="F57" s="171">
        <f>+'[1]Ex-Africa 2024'!B157+'[1]Ex-Africa 2024'!B554+'[1]Ex-Africa 2024'!B951</f>
        <v>0</v>
      </c>
      <c r="G57" s="171">
        <f>+'[1]Ex-Africa 2024'!B256+'[1]Ex-Africa 2024'!B653+'[1]Ex-Africa 2024'!B1050</f>
        <v>0</v>
      </c>
      <c r="H57" s="171">
        <f>+'[1]Ex-Africa 2024'!B355+'[1]Ex-Africa 2024'!B752+'[1]Ex-Africa 2024'!B1149</f>
        <v>0</v>
      </c>
      <c r="I57" s="80">
        <f t="shared" si="0"/>
        <v>0</v>
      </c>
      <c r="J57" s="48">
        <f>+'[1]Ex-Africa 2025'!B58+'[1]Ex-Africa 2025'!B455+'[1]Ex-Africa 2025'!B852</f>
        <v>0</v>
      </c>
      <c r="K57" s="171">
        <f>+'[1]Ex-Africa 2025'!B157+'[1]Ex-Africa 2025'!B554+'[1]Ex-Africa 2025'!B951</f>
        <v>0</v>
      </c>
      <c r="L57" s="171">
        <f>+'[1]Ex-Africa 2025'!B256+'[1]Ex-Africa 2025'!B653+'[1]Ex-Africa 2025'!B1050</f>
        <v>0</v>
      </c>
      <c r="M57" s="171">
        <f>+'[1]Ex-Africa 2025'!B355+'[1]Ex-Africa 2025'!B752+'[1]Ex-Africa 2025'!B1149</f>
        <v>0</v>
      </c>
      <c r="N57" s="80">
        <f t="shared" si="1"/>
        <v>0</v>
      </c>
      <c r="O57" s="48">
        <f>+'[1]Ex-Africa 2026'!B58+'[1]Ex-Africa 2026'!B455+'[1]Ex-Africa 2026'!B852</f>
        <v>0</v>
      </c>
      <c r="P57" s="171">
        <f>+'[1]Ex-Africa 2026'!B157+'[1]Ex-Africa 2026'!B554+'[1]Ex-Africa 2026'!B951</f>
        <v>0</v>
      </c>
      <c r="Q57" s="171">
        <f>+'[1]Ex-Africa 2026'!B256+'[1]Ex-Africa 2026'!B653+'[1]Ex-Africa 2026'!B1050</f>
        <v>0</v>
      </c>
      <c r="R57" s="171">
        <f>+'[1]Ex-Africa 2026'!B355+'[1]Ex-Africa 2026'!B752+'[1]Ex-Africa 2026'!B1149</f>
        <v>0</v>
      </c>
      <c r="S57" s="80">
        <f t="shared" si="2"/>
        <v>0</v>
      </c>
    </row>
    <row r="58" spans="1:19" x14ac:dyDescent="0.2">
      <c r="A58" s="2" t="s">
        <v>150</v>
      </c>
      <c r="B58" s="29">
        <v>30721</v>
      </c>
      <c r="C58" s="171">
        <f>+'[1]Ex Africa 2022'!B1247</f>
        <v>3600</v>
      </c>
      <c r="D58" s="172">
        <f>+'[1]Ex-Africa 2023'!B1247</f>
        <v>8500</v>
      </c>
      <c r="E58" s="48">
        <f>+'[1]Ex-Africa 2024'!B59+'[1]Ex-Africa 2024'!B456+'[1]Ex-Africa 2024'!B853</f>
        <v>0</v>
      </c>
      <c r="F58" s="171">
        <f>+'[1]Ex-Africa 2024'!B158+'[1]Ex-Africa 2024'!B555+'[1]Ex-Africa 2024'!B952</f>
        <v>0</v>
      </c>
      <c r="G58" s="171">
        <f>+'[1]Ex-Africa 2024'!B257+'[1]Ex-Africa 2024'!B654+'[1]Ex-Africa 2024'!B1051</f>
        <v>0</v>
      </c>
      <c r="H58" s="171">
        <f>+'[1]Ex-Africa 2024'!B356+'[1]Ex-Africa 2024'!B753+'[1]Ex-Africa 2024'!B1150</f>
        <v>6000</v>
      </c>
      <c r="I58" s="80">
        <f t="shared" si="0"/>
        <v>6000</v>
      </c>
      <c r="J58" s="48">
        <f>+'[1]Ex-Africa 2025'!B59+'[1]Ex-Africa 2025'!B456+'[1]Ex-Africa 2025'!B853</f>
        <v>0</v>
      </c>
      <c r="K58" s="171">
        <f>+'[1]Ex-Africa 2025'!B158+'[1]Ex-Africa 2025'!B555+'[1]Ex-Africa 2025'!B952</f>
        <v>0</v>
      </c>
      <c r="L58" s="171">
        <f>+'[1]Ex-Africa 2025'!B257+'[1]Ex-Africa 2025'!B654+'[1]Ex-Africa 2025'!B1051</f>
        <v>0</v>
      </c>
      <c r="M58" s="171">
        <f>+'[1]Ex-Africa 2025'!B356+'[1]Ex-Africa 2025'!B753+'[1]Ex-Africa 2025'!B1150</f>
        <v>0</v>
      </c>
      <c r="N58" s="80">
        <f t="shared" si="1"/>
        <v>0</v>
      </c>
      <c r="O58" s="48">
        <f>+'[1]Ex-Africa 2026'!B59+'[1]Ex-Africa 2026'!B456+'[1]Ex-Africa 2026'!B853</f>
        <v>0</v>
      </c>
      <c r="P58" s="171">
        <f>+'[1]Ex-Africa 2026'!B158+'[1]Ex-Africa 2026'!B555+'[1]Ex-Africa 2026'!B952</f>
        <v>0</v>
      </c>
      <c r="Q58" s="171">
        <f>+'[1]Ex-Africa 2026'!B257+'[1]Ex-Africa 2026'!B654+'[1]Ex-Africa 2026'!B1051</f>
        <v>0</v>
      </c>
      <c r="R58" s="171">
        <f>+'[1]Ex-Africa 2026'!B356+'[1]Ex-Africa 2026'!B753+'[1]Ex-Africa 2026'!B1150</f>
        <v>0</v>
      </c>
      <c r="S58" s="80">
        <f t="shared" si="2"/>
        <v>0</v>
      </c>
    </row>
    <row r="59" spans="1:19" x14ac:dyDescent="0.2">
      <c r="A59" s="2" t="s">
        <v>151</v>
      </c>
      <c r="B59" s="29">
        <v>30997144</v>
      </c>
      <c r="C59" s="171">
        <f>+'[1]Ex Africa 2022'!B1248</f>
        <v>1968700</v>
      </c>
      <c r="D59" s="172">
        <f>+'[1]Ex-Africa 2023'!B1248</f>
        <v>2014600</v>
      </c>
      <c r="E59" s="48">
        <f>+'[1]Ex-Africa 2024'!B60+'[1]Ex-Africa 2024'!B457+'[1]Ex-Africa 2024'!B854</f>
        <v>356500</v>
      </c>
      <c r="F59" s="171">
        <f>+'[1]Ex-Africa 2024'!B159+'[1]Ex-Africa 2024'!B556+'[1]Ex-Africa 2024'!B953</f>
        <v>8500</v>
      </c>
      <c r="G59" s="171">
        <f>+'[1]Ex-Africa 2024'!B258+'[1]Ex-Africa 2024'!B655+'[1]Ex-Africa 2024'!B1052</f>
        <v>0</v>
      </c>
      <c r="H59" s="171">
        <f>+'[1]Ex-Africa 2024'!B357+'[1]Ex-Africa 2024'!B754+'[1]Ex-Africa 2024'!B1151</f>
        <v>0</v>
      </c>
      <c r="I59" s="80">
        <f t="shared" si="0"/>
        <v>365000</v>
      </c>
      <c r="J59" s="48">
        <f>+'[1]Ex-Africa 2025'!B60+'[1]Ex-Africa 2025'!B457+'[1]Ex-Africa 2025'!B854</f>
        <v>0</v>
      </c>
      <c r="K59" s="171">
        <f>+'[1]Ex-Africa 2025'!B159+'[1]Ex-Africa 2025'!B556+'[1]Ex-Africa 2025'!B953</f>
        <v>2885</v>
      </c>
      <c r="L59" s="171">
        <f>+'[1]Ex-Africa 2025'!B258+'[1]Ex-Africa 2025'!B655+'[1]Ex-Africa 2025'!B1052</f>
        <v>0</v>
      </c>
      <c r="M59" s="171">
        <f>+'[1]Ex-Africa 2025'!B357+'[1]Ex-Africa 2025'!B754+'[1]Ex-Africa 2025'!B1151</f>
        <v>5000</v>
      </c>
      <c r="N59" s="80">
        <f t="shared" si="1"/>
        <v>7885</v>
      </c>
      <c r="O59" s="48">
        <f>+'[1]Ex-Africa 2026'!B60+'[1]Ex-Africa 2026'!B457+'[1]Ex-Africa 2026'!B854</f>
        <v>1000</v>
      </c>
      <c r="P59" s="171">
        <f>+'[1]Ex-Africa 2026'!B159+'[1]Ex-Africa 2026'!B556+'[1]Ex-Africa 2026'!B953</f>
        <v>0</v>
      </c>
      <c r="Q59" s="171">
        <f>+'[1]Ex-Africa 2026'!B258+'[1]Ex-Africa 2026'!B655+'[1]Ex-Africa 2026'!B1052</f>
        <v>0</v>
      </c>
      <c r="R59" s="171">
        <f>+'[1]Ex-Africa 2026'!B357+'[1]Ex-Africa 2026'!B754+'[1]Ex-Africa 2026'!B1151</f>
        <v>0</v>
      </c>
      <c r="S59" s="80">
        <f t="shared" si="2"/>
        <v>1000</v>
      </c>
    </row>
    <row r="60" spans="1:19" x14ac:dyDescent="0.2">
      <c r="A60" s="2" t="s">
        <v>152</v>
      </c>
      <c r="B60" s="29">
        <v>7187988</v>
      </c>
      <c r="C60" s="171">
        <f>+'[1]Ex Africa 2022'!B1249</f>
        <v>180200</v>
      </c>
      <c r="D60" s="172">
        <f>+'[1]Ex-Africa 2023'!B1249</f>
        <v>2000</v>
      </c>
      <c r="E60" s="48">
        <f>+'[1]Ex-Africa 2024'!B61+'[1]Ex-Africa 2024'!B458+'[1]Ex-Africa 2024'!B855</f>
        <v>0</v>
      </c>
      <c r="F60" s="171">
        <f>+'[1]Ex-Africa 2024'!B160+'[1]Ex-Africa 2024'!B557+'[1]Ex-Africa 2024'!B954</f>
        <v>0</v>
      </c>
      <c r="G60" s="171">
        <f>+'[1]Ex-Africa 2024'!B259+'[1]Ex-Africa 2024'!B656+'[1]Ex-Africa 2024'!B1053</f>
        <v>0</v>
      </c>
      <c r="H60" s="171">
        <f>+'[1]Ex-Africa 2024'!B358+'[1]Ex-Africa 2024'!B755+'[1]Ex-Africa 2024'!B1152</f>
        <v>0</v>
      </c>
      <c r="I60" s="80">
        <f t="shared" si="0"/>
        <v>0</v>
      </c>
      <c r="J60" s="48">
        <f>+'[1]Ex-Africa 2025'!B61+'[1]Ex-Africa 2025'!B458+'[1]Ex-Africa 2025'!B855</f>
        <v>0</v>
      </c>
      <c r="K60" s="171">
        <f>+'[1]Ex-Africa 2025'!B160+'[1]Ex-Africa 2025'!B557+'[1]Ex-Africa 2025'!B954</f>
        <v>0</v>
      </c>
      <c r="L60" s="171">
        <f>+'[1]Ex-Africa 2025'!B259+'[1]Ex-Africa 2025'!B656+'[1]Ex-Africa 2025'!B1053</f>
        <v>0</v>
      </c>
      <c r="M60" s="171">
        <f>+'[1]Ex-Africa 2025'!B358+'[1]Ex-Africa 2025'!B755+'[1]Ex-Africa 2025'!B1152</f>
        <v>0</v>
      </c>
      <c r="N60" s="80">
        <f t="shared" si="1"/>
        <v>0</v>
      </c>
      <c r="O60" s="48">
        <f>+'[1]Ex-Africa 2026'!B61+'[1]Ex-Africa 2026'!B458+'[1]Ex-Africa 2026'!B855</f>
        <v>15000</v>
      </c>
      <c r="P60" s="171">
        <f>+'[1]Ex-Africa 2026'!B160+'[1]Ex-Africa 2026'!B557+'[1]Ex-Africa 2026'!B954</f>
        <v>0</v>
      </c>
      <c r="Q60" s="171">
        <f>+'[1]Ex-Africa 2026'!B259+'[1]Ex-Africa 2026'!B656+'[1]Ex-Africa 2026'!B1053</f>
        <v>0</v>
      </c>
      <c r="R60" s="171">
        <f>+'[1]Ex-Africa 2026'!B358+'[1]Ex-Africa 2026'!B755+'[1]Ex-Africa 2026'!B1152</f>
        <v>0</v>
      </c>
      <c r="S60" s="80">
        <f t="shared" si="2"/>
        <v>15000</v>
      </c>
    </row>
    <row r="61" spans="1:19" x14ac:dyDescent="0.2">
      <c r="A61" s="2" t="s">
        <v>153</v>
      </c>
      <c r="B61" s="29">
        <v>1063310</v>
      </c>
      <c r="C61" s="171">
        <f>+'[1]Ex Africa 2022'!B1250</f>
        <v>135000</v>
      </c>
      <c r="D61" s="172">
        <f>+'[1]Ex-Africa 2023'!B1250</f>
        <v>126750</v>
      </c>
      <c r="E61" s="48">
        <f>+'[1]Ex-Africa 2024'!B62+'[1]Ex-Africa 2024'!B459+'[1]Ex-Africa 2024'!B856</f>
        <v>35500</v>
      </c>
      <c r="F61" s="171">
        <f>+'[1]Ex-Africa 2024'!B161+'[1]Ex-Africa 2024'!B558+'[1]Ex-Africa 2024'!B955</f>
        <v>100</v>
      </c>
      <c r="G61" s="171">
        <f>+'[1]Ex-Africa 2024'!B260+'[1]Ex-Africa 2024'!B657+'[1]Ex-Africa 2024'!B1054</f>
        <v>59750</v>
      </c>
      <c r="H61" s="171">
        <f>+'[1]Ex-Africa 2024'!B359+'[1]Ex-Africa 2024'!B756+'[1]Ex-Africa 2024'!B1153</f>
        <v>17750</v>
      </c>
      <c r="I61" s="80">
        <f t="shared" si="0"/>
        <v>113100</v>
      </c>
      <c r="J61" s="48">
        <f>+'[1]Ex-Africa 2025'!B62+'[1]Ex-Africa 2025'!B459+'[1]Ex-Africa 2025'!B856</f>
        <v>17750</v>
      </c>
      <c r="K61" s="171">
        <f>+'[1]Ex-Africa 2025'!B161+'[1]Ex-Africa 2025'!B558+'[1]Ex-Africa 2025'!B955</f>
        <v>77500</v>
      </c>
      <c r="L61" s="171">
        <f>+'[1]Ex-Africa 2025'!B260+'[1]Ex-Africa 2025'!B657+'[1]Ex-Africa 2025'!B1054</f>
        <v>0</v>
      </c>
      <c r="M61" s="171">
        <f>+'[1]Ex-Africa 2025'!B359+'[1]Ex-Africa 2025'!B756+'[1]Ex-Africa 2025'!B1153</f>
        <v>53250</v>
      </c>
      <c r="N61" s="80">
        <f t="shared" si="1"/>
        <v>148500</v>
      </c>
      <c r="O61" s="48">
        <f>+'[1]Ex-Africa 2026'!B62+'[1]Ex-Africa 2026'!B459+'[1]Ex-Africa 2026'!B856</f>
        <v>41500</v>
      </c>
      <c r="P61" s="171">
        <f>+'[1]Ex-Africa 2026'!B161+'[1]Ex-Africa 2026'!B558+'[1]Ex-Africa 2026'!B955</f>
        <v>0</v>
      </c>
      <c r="Q61" s="171">
        <f>+'[1]Ex-Africa 2026'!B260+'[1]Ex-Africa 2026'!B657+'[1]Ex-Africa 2026'!B1054</f>
        <v>0</v>
      </c>
      <c r="R61" s="171">
        <f>+'[1]Ex-Africa 2026'!B359+'[1]Ex-Africa 2026'!B756+'[1]Ex-Africa 2026'!B1153</f>
        <v>0</v>
      </c>
      <c r="S61" s="80">
        <f t="shared" si="2"/>
        <v>41500</v>
      </c>
    </row>
    <row r="62" spans="1:19" x14ac:dyDescent="0.2">
      <c r="A62" s="2" t="s">
        <v>154</v>
      </c>
      <c r="B62" s="29">
        <v>69555</v>
      </c>
      <c r="C62" s="171">
        <f>+'[1]Ex Africa 2022'!B1251</f>
        <v>0</v>
      </c>
      <c r="D62" s="172">
        <f>+'[1]Ex-Africa 2023'!B1251</f>
        <v>0</v>
      </c>
      <c r="E62" s="48">
        <f>+'[1]Ex-Africa 2024'!B63+'[1]Ex-Africa 2024'!B460+'[1]Ex-Africa 2024'!B857</f>
        <v>0</v>
      </c>
      <c r="F62" s="171">
        <f>+'[1]Ex-Africa 2024'!B162+'[1]Ex-Africa 2024'!B559+'[1]Ex-Africa 2024'!B956</f>
        <v>0</v>
      </c>
      <c r="G62" s="171">
        <f>+'[1]Ex-Africa 2024'!B261+'[1]Ex-Africa 2024'!B658+'[1]Ex-Africa 2024'!B1055</f>
        <v>0</v>
      </c>
      <c r="H62" s="171">
        <f>+'[1]Ex-Africa 2024'!B360+'[1]Ex-Africa 2024'!B757+'[1]Ex-Africa 2024'!B1154</f>
        <v>0</v>
      </c>
      <c r="I62" s="80">
        <f t="shared" si="0"/>
        <v>0</v>
      </c>
      <c r="J62" s="48">
        <f>+'[1]Ex-Africa 2025'!B63+'[1]Ex-Africa 2025'!B460+'[1]Ex-Africa 2025'!B857</f>
        <v>0</v>
      </c>
      <c r="K62" s="171">
        <f>+'[1]Ex-Africa 2025'!B162+'[1]Ex-Africa 2025'!B559+'[1]Ex-Africa 2025'!B956</f>
        <v>0</v>
      </c>
      <c r="L62" s="171">
        <f>+'[1]Ex-Africa 2025'!B261+'[1]Ex-Africa 2025'!B658+'[1]Ex-Africa 2025'!B1055</f>
        <v>0</v>
      </c>
      <c r="M62" s="171">
        <f>+'[1]Ex-Africa 2025'!B360+'[1]Ex-Africa 2025'!B757+'[1]Ex-Africa 2025'!B1154</f>
        <v>0</v>
      </c>
      <c r="N62" s="80">
        <f t="shared" si="1"/>
        <v>0</v>
      </c>
      <c r="O62" s="48">
        <f>+'[1]Ex-Africa 2026'!B63+'[1]Ex-Africa 2026'!B460+'[1]Ex-Africa 2026'!B857</f>
        <v>0</v>
      </c>
      <c r="P62" s="171">
        <f>+'[1]Ex-Africa 2026'!B162+'[1]Ex-Africa 2026'!B559+'[1]Ex-Africa 2026'!B956</f>
        <v>0</v>
      </c>
      <c r="Q62" s="171">
        <f>+'[1]Ex-Africa 2026'!B261+'[1]Ex-Africa 2026'!B658+'[1]Ex-Africa 2026'!B1055</f>
        <v>0</v>
      </c>
      <c r="R62" s="171">
        <f>+'[1]Ex-Africa 2026'!B360+'[1]Ex-Africa 2026'!B757+'[1]Ex-Africa 2026'!B1154</f>
        <v>0</v>
      </c>
      <c r="S62" s="80">
        <f t="shared" si="2"/>
        <v>0</v>
      </c>
    </row>
    <row r="63" spans="1:19" x14ac:dyDescent="0.2">
      <c r="A63" s="2" t="s">
        <v>155</v>
      </c>
      <c r="B63" s="29">
        <v>306446</v>
      </c>
      <c r="C63" s="171">
        <f>+'[1]Ex Africa 2022'!B1252</f>
        <v>0</v>
      </c>
      <c r="D63" s="172">
        <f>+'[1]Ex-Africa 2023'!B1252</f>
        <v>0</v>
      </c>
      <c r="E63" s="48">
        <f>+'[1]Ex-Africa 2024'!B64+'[1]Ex-Africa 2024'!B461+'[1]Ex-Africa 2024'!B858</f>
        <v>0</v>
      </c>
      <c r="F63" s="171">
        <f>+'[1]Ex-Africa 2024'!B163+'[1]Ex-Africa 2024'!B560+'[1]Ex-Africa 2024'!B957</f>
        <v>0</v>
      </c>
      <c r="G63" s="171">
        <f>+'[1]Ex-Africa 2024'!B262+'[1]Ex-Africa 2024'!B659+'[1]Ex-Africa 2024'!B1056</f>
        <v>0</v>
      </c>
      <c r="H63" s="171">
        <f>+'[1]Ex-Africa 2024'!B361+'[1]Ex-Africa 2024'!B758+'[1]Ex-Africa 2024'!B1155</f>
        <v>0</v>
      </c>
      <c r="I63" s="80">
        <f t="shared" si="0"/>
        <v>0</v>
      </c>
      <c r="J63" s="48">
        <f>+'[1]Ex-Africa 2025'!B64+'[1]Ex-Africa 2025'!B461+'[1]Ex-Africa 2025'!B858</f>
        <v>0</v>
      </c>
      <c r="K63" s="171">
        <f>+'[1]Ex-Africa 2025'!B163+'[1]Ex-Africa 2025'!B560+'[1]Ex-Africa 2025'!B957</f>
        <v>0</v>
      </c>
      <c r="L63" s="171">
        <f>+'[1]Ex-Africa 2025'!B262+'[1]Ex-Africa 2025'!B659+'[1]Ex-Africa 2025'!B1056</f>
        <v>0</v>
      </c>
      <c r="M63" s="171">
        <f>+'[1]Ex-Africa 2025'!B361+'[1]Ex-Africa 2025'!B758+'[1]Ex-Africa 2025'!B1155</f>
        <v>0</v>
      </c>
      <c r="N63" s="80">
        <f t="shared" si="1"/>
        <v>0</v>
      </c>
      <c r="O63" s="48">
        <f>+'[1]Ex-Africa 2026'!B64+'[1]Ex-Africa 2026'!B461+'[1]Ex-Africa 2026'!B858</f>
        <v>0</v>
      </c>
      <c r="P63" s="171">
        <f>+'[1]Ex-Africa 2026'!B163+'[1]Ex-Africa 2026'!B560+'[1]Ex-Africa 2026'!B957</f>
        <v>0</v>
      </c>
      <c r="Q63" s="171">
        <f>+'[1]Ex-Africa 2026'!B262+'[1]Ex-Africa 2026'!B659+'[1]Ex-Africa 2026'!B1056</f>
        <v>0</v>
      </c>
      <c r="R63" s="171">
        <f>+'[1]Ex-Africa 2026'!B361+'[1]Ex-Africa 2026'!B758+'[1]Ex-Africa 2026'!B1155</f>
        <v>0</v>
      </c>
      <c r="S63" s="80">
        <f t="shared" si="2"/>
        <v>0</v>
      </c>
    </row>
    <row r="64" spans="1:19" x14ac:dyDescent="0.2">
      <c r="A64" s="2" t="s">
        <v>156</v>
      </c>
      <c r="B64" s="29">
        <v>858643</v>
      </c>
      <c r="C64" s="171">
        <f>+'[1]Ex Africa 2022'!B1253</f>
        <v>282440</v>
      </c>
      <c r="D64" s="172">
        <f>+'[1]Ex-Africa 2023'!B1253</f>
        <v>97750</v>
      </c>
      <c r="E64" s="48">
        <f>+'[1]Ex-Africa 2024'!B65+'[1]Ex-Africa 2024'!B462+'[1]Ex-Africa 2024'!B859</f>
        <v>0</v>
      </c>
      <c r="F64" s="171">
        <f>+'[1]Ex-Africa 2024'!B164+'[1]Ex-Africa 2024'!B561+'[1]Ex-Africa 2024'!B958</f>
        <v>0</v>
      </c>
      <c r="G64" s="171">
        <f>+'[1]Ex-Africa 2024'!B263+'[1]Ex-Africa 2024'!B660+'[1]Ex-Africa 2024'!B1057</f>
        <v>0</v>
      </c>
      <c r="H64" s="171">
        <f>+'[1]Ex-Africa 2024'!B362+'[1]Ex-Africa 2024'!B759+'[1]Ex-Africa 2024'!B1156</f>
        <v>95600</v>
      </c>
      <c r="I64" s="80">
        <f t="shared" si="0"/>
        <v>95600</v>
      </c>
      <c r="J64" s="48">
        <f>+'[1]Ex-Africa 2025'!B65+'[1]Ex-Africa 2025'!B462+'[1]Ex-Africa 2025'!B859</f>
        <v>0</v>
      </c>
      <c r="K64" s="171">
        <f>+'[1]Ex-Africa 2025'!B164+'[1]Ex-Africa 2025'!B561+'[1]Ex-Africa 2025'!B958</f>
        <v>0</v>
      </c>
      <c r="L64" s="171">
        <f>+'[1]Ex-Africa 2025'!B263+'[1]Ex-Africa 2025'!B660+'[1]Ex-Africa 2025'!B1057</f>
        <v>0</v>
      </c>
      <c r="M64" s="171">
        <f>+'[1]Ex-Africa 2025'!B362+'[1]Ex-Africa 2025'!B759+'[1]Ex-Africa 2025'!B1156</f>
        <v>0</v>
      </c>
      <c r="N64" s="80">
        <f t="shared" si="1"/>
        <v>0</v>
      </c>
      <c r="O64" s="48">
        <f>+'[1]Ex-Africa 2026'!B65+'[1]Ex-Africa 2026'!B462+'[1]Ex-Africa 2026'!B859</f>
        <v>0</v>
      </c>
      <c r="P64" s="171">
        <f>+'[1]Ex-Africa 2026'!B164+'[1]Ex-Africa 2026'!B561+'[1]Ex-Africa 2026'!B958</f>
        <v>0</v>
      </c>
      <c r="Q64" s="171">
        <f>+'[1]Ex-Africa 2026'!B263+'[1]Ex-Africa 2026'!B660+'[1]Ex-Africa 2026'!B1057</f>
        <v>0</v>
      </c>
      <c r="R64" s="171">
        <f>+'[1]Ex-Africa 2026'!B362+'[1]Ex-Africa 2026'!B759+'[1]Ex-Africa 2026'!B1156</f>
        <v>0</v>
      </c>
      <c r="S64" s="80">
        <f t="shared" si="2"/>
        <v>0</v>
      </c>
    </row>
    <row r="65" spans="1:19" x14ac:dyDescent="0.2">
      <c r="A65" s="2" t="s">
        <v>157</v>
      </c>
      <c r="B65" s="29">
        <v>2200</v>
      </c>
      <c r="C65" s="171">
        <f>+'[1]Ex Africa 2022'!B1254</f>
        <v>0</v>
      </c>
      <c r="D65" s="172">
        <f>+'[1]Ex-Africa 2023'!B1254</f>
        <v>0</v>
      </c>
      <c r="E65" s="48">
        <f>+'[1]Ex-Africa 2024'!B66+'[1]Ex-Africa 2024'!B463+'[1]Ex-Africa 2024'!B860</f>
        <v>0</v>
      </c>
      <c r="F65" s="171">
        <f>+'[1]Ex-Africa 2024'!B165+'[1]Ex-Africa 2024'!B562+'[1]Ex-Africa 2024'!B959</f>
        <v>0</v>
      </c>
      <c r="G65" s="171">
        <f>+'[1]Ex-Africa 2024'!B264+'[1]Ex-Africa 2024'!B661+'[1]Ex-Africa 2024'!B1058</f>
        <v>0</v>
      </c>
      <c r="H65" s="171">
        <f>+'[1]Ex-Africa 2024'!B363+'[1]Ex-Africa 2024'!B760+'[1]Ex-Africa 2024'!B1157</f>
        <v>0</v>
      </c>
      <c r="I65" s="80">
        <f t="shared" si="0"/>
        <v>0</v>
      </c>
      <c r="J65" s="48">
        <f>+'[1]Ex-Africa 2025'!B66+'[1]Ex-Africa 2025'!B463+'[1]Ex-Africa 2025'!B860</f>
        <v>0</v>
      </c>
      <c r="K65" s="171">
        <f>+'[1]Ex-Africa 2025'!B165+'[1]Ex-Africa 2025'!B562+'[1]Ex-Africa 2025'!B959</f>
        <v>0</v>
      </c>
      <c r="L65" s="171">
        <f>+'[1]Ex-Africa 2025'!B264+'[1]Ex-Africa 2025'!B661+'[1]Ex-Africa 2025'!B1058</f>
        <v>0</v>
      </c>
      <c r="M65" s="171">
        <f>+'[1]Ex-Africa 2025'!B363+'[1]Ex-Africa 2025'!B760+'[1]Ex-Africa 2025'!B1157</f>
        <v>0</v>
      </c>
      <c r="N65" s="80">
        <f t="shared" si="1"/>
        <v>0</v>
      </c>
      <c r="O65" s="48">
        <f>+'[1]Ex-Africa 2026'!B66+'[1]Ex-Africa 2026'!B463+'[1]Ex-Africa 2026'!B860</f>
        <v>0</v>
      </c>
      <c r="P65" s="171">
        <f>+'[1]Ex-Africa 2026'!B165+'[1]Ex-Africa 2026'!B562+'[1]Ex-Africa 2026'!B959</f>
        <v>0</v>
      </c>
      <c r="Q65" s="171">
        <f>+'[1]Ex-Africa 2026'!B264+'[1]Ex-Africa 2026'!B661+'[1]Ex-Africa 2026'!B1058</f>
        <v>0</v>
      </c>
      <c r="R65" s="171">
        <f>+'[1]Ex-Africa 2026'!B363+'[1]Ex-Africa 2026'!B760+'[1]Ex-Africa 2026'!B1157</f>
        <v>0</v>
      </c>
      <c r="S65" s="80">
        <f t="shared" si="2"/>
        <v>0</v>
      </c>
    </row>
    <row r="66" spans="1:19" x14ac:dyDescent="0.2">
      <c r="A66" s="2" t="s">
        <v>158</v>
      </c>
      <c r="B66" s="29">
        <v>16800</v>
      </c>
      <c r="C66" s="171">
        <f>+'[1]Ex Africa 2022'!B1255</f>
        <v>0</v>
      </c>
      <c r="D66" s="172">
        <f>+'[1]Ex-Africa 2023'!B1255</f>
        <v>0</v>
      </c>
      <c r="E66" s="48">
        <f>+'[1]Ex-Africa 2024'!B67+'[1]Ex-Africa 2024'!B464+'[1]Ex-Africa 2024'!B861</f>
        <v>0</v>
      </c>
      <c r="F66" s="171">
        <f>+'[1]Ex-Africa 2024'!B166+'[1]Ex-Africa 2024'!B563+'[1]Ex-Africa 2024'!B960</f>
        <v>0</v>
      </c>
      <c r="G66" s="171">
        <f>+'[1]Ex-Africa 2024'!B265+'[1]Ex-Africa 2024'!B662+'[1]Ex-Africa 2024'!B1059</f>
        <v>0</v>
      </c>
      <c r="H66" s="171">
        <f>+'[1]Ex-Africa 2024'!B364+'[1]Ex-Africa 2024'!B761+'[1]Ex-Africa 2024'!B1158</f>
        <v>16000</v>
      </c>
      <c r="I66" s="80">
        <f t="shared" si="0"/>
        <v>16000</v>
      </c>
      <c r="J66" s="48">
        <f>+'[1]Ex-Africa 2025'!B67+'[1]Ex-Africa 2025'!B464+'[1]Ex-Africa 2025'!B861</f>
        <v>0</v>
      </c>
      <c r="K66" s="171">
        <f>+'[1]Ex-Africa 2025'!B166+'[1]Ex-Africa 2025'!B563+'[1]Ex-Africa 2025'!B960</f>
        <v>0</v>
      </c>
      <c r="L66" s="171">
        <f>+'[1]Ex-Africa 2025'!B265+'[1]Ex-Africa 2025'!B662+'[1]Ex-Africa 2025'!B1059</f>
        <v>0</v>
      </c>
      <c r="M66" s="171">
        <f>+'[1]Ex-Africa 2025'!B364+'[1]Ex-Africa 2025'!B761+'[1]Ex-Africa 2025'!B1158</f>
        <v>0</v>
      </c>
      <c r="N66" s="80">
        <f t="shared" si="1"/>
        <v>0</v>
      </c>
      <c r="O66" s="48">
        <f>+'[1]Ex-Africa 2026'!B67+'[1]Ex-Africa 2026'!B464+'[1]Ex-Africa 2026'!B861</f>
        <v>0</v>
      </c>
      <c r="P66" s="171">
        <f>+'[1]Ex-Africa 2026'!B166+'[1]Ex-Africa 2026'!B563+'[1]Ex-Africa 2026'!B960</f>
        <v>0</v>
      </c>
      <c r="Q66" s="171">
        <f>+'[1]Ex-Africa 2026'!B265+'[1]Ex-Africa 2026'!B662+'[1]Ex-Africa 2026'!B1059</f>
        <v>0</v>
      </c>
      <c r="R66" s="171">
        <f>+'[1]Ex-Africa 2026'!B364+'[1]Ex-Africa 2026'!B761+'[1]Ex-Africa 2026'!B1158</f>
        <v>0</v>
      </c>
      <c r="S66" s="80">
        <f t="shared" si="2"/>
        <v>0</v>
      </c>
    </row>
    <row r="67" spans="1:19" x14ac:dyDescent="0.2">
      <c r="A67" s="2" t="s">
        <v>159</v>
      </c>
      <c r="B67" s="29">
        <v>21556379</v>
      </c>
      <c r="C67" s="171">
        <f>+'[1]Ex Africa 2022'!B1256</f>
        <v>4798847</v>
      </c>
      <c r="D67" s="172">
        <f>+'[1]Ex-Africa 2023'!B1256</f>
        <v>12351050</v>
      </c>
      <c r="E67" s="48">
        <f>+'[1]Ex-Africa 2024'!B68+'[1]Ex-Africa 2024'!B465+'[1]Ex-Africa 2024'!B862</f>
        <v>0</v>
      </c>
      <c r="F67" s="171">
        <f>+'[1]Ex-Africa 2024'!B167+'[1]Ex-Africa 2024'!B564+'[1]Ex-Africa 2024'!B961</f>
        <v>0</v>
      </c>
      <c r="G67" s="171">
        <f>+'[1]Ex-Africa 2024'!B266+'[1]Ex-Africa 2024'!B663+'[1]Ex-Africa 2024'!B1060</f>
        <v>865221</v>
      </c>
      <c r="H67" s="171">
        <f>+'[1]Ex-Africa 2024'!B365+'[1]Ex-Africa 2024'!B762+'[1]Ex-Africa 2024'!B1159</f>
        <v>0</v>
      </c>
      <c r="I67" s="80">
        <f t="shared" si="0"/>
        <v>865221</v>
      </c>
      <c r="J67" s="48">
        <f>+'[1]Ex-Africa 2025'!B68+'[1]Ex-Africa 2025'!B465+'[1]Ex-Africa 2025'!B862</f>
        <v>0</v>
      </c>
      <c r="K67" s="171">
        <f>+'[1]Ex-Africa 2025'!B167+'[1]Ex-Africa 2025'!B564+'[1]Ex-Africa 2025'!B961</f>
        <v>0</v>
      </c>
      <c r="L67" s="171">
        <f>+'[1]Ex-Africa 2025'!B266+'[1]Ex-Africa 2025'!B663+'[1]Ex-Africa 2025'!B1060</f>
        <v>1000</v>
      </c>
      <c r="M67" s="171">
        <f>+'[1]Ex-Africa 2025'!B365+'[1]Ex-Africa 2025'!B762+'[1]Ex-Africa 2025'!B1159</f>
        <v>84430</v>
      </c>
      <c r="N67" s="80">
        <f t="shared" si="1"/>
        <v>85430</v>
      </c>
      <c r="O67" s="48">
        <f>+'[1]Ex-Africa 2026'!B68+'[1]Ex-Africa 2026'!B465+'[1]Ex-Africa 2026'!B862</f>
        <v>0</v>
      </c>
      <c r="P67" s="171">
        <f>+'[1]Ex-Africa 2026'!B167+'[1]Ex-Africa 2026'!B564+'[1]Ex-Africa 2026'!B961</f>
        <v>0</v>
      </c>
      <c r="Q67" s="171">
        <f>+'[1]Ex-Africa 2026'!B266+'[1]Ex-Africa 2026'!B663+'[1]Ex-Africa 2026'!B1060</f>
        <v>0</v>
      </c>
      <c r="R67" s="171">
        <f>+'[1]Ex-Africa 2026'!B365+'[1]Ex-Africa 2026'!B762+'[1]Ex-Africa 2026'!B1159</f>
        <v>0</v>
      </c>
      <c r="S67" s="80">
        <f t="shared" si="2"/>
        <v>0</v>
      </c>
    </row>
    <row r="68" spans="1:19" x14ac:dyDescent="0.2">
      <c r="A68" s="2" t="s">
        <v>160</v>
      </c>
      <c r="B68" s="29">
        <v>853989</v>
      </c>
      <c r="C68" s="171">
        <f>+'[1]Ex Africa 2022'!B1257</f>
        <v>113511</v>
      </c>
      <c r="D68" s="172">
        <f>+'[1]Ex-Africa 2023'!B1257</f>
        <v>52705</v>
      </c>
      <c r="E68" s="48">
        <f>+'[1]Ex-Africa 2024'!B69+'[1]Ex-Africa 2024'!B466+'[1]Ex-Africa 2024'!B863</f>
        <v>22000</v>
      </c>
      <c r="F68" s="171">
        <f>+'[1]Ex-Africa 2024'!B168+'[1]Ex-Africa 2024'!B565+'[1]Ex-Africa 2024'!B962</f>
        <v>0</v>
      </c>
      <c r="G68" s="171">
        <f>+'[1]Ex-Africa 2024'!B267+'[1]Ex-Africa 2024'!B664+'[1]Ex-Africa 2024'!B1061</f>
        <v>22500</v>
      </c>
      <c r="H68" s="171">
        <f>+'[1]Ex-Africa 2024'!B366+'[1]Ex-Africa 2024'!B763+'[1]Ex-Africa 2024'!B1160</f>
        <v>18200</v>
      </c>
      <c r="I68" s="80">
        <f t="shared" ref="I68:I96" si="3">SUM(E68:H68)</f>
        <v>62700</v>
      </c>
      <c r="J68" s="48">
        <f>+'[1]Ex-Africa 2025'!B69+'[1]Ex-Africa 2025'!B466+'[1]Ex-Africa 2025'!B863</f>
        <v>15900</v>
      </c>
      <c r="K68" s="171">
        <f>+'[1]Ex-Africa 2025'!B168+'[1]Ex-Africa 2025'!B565+'[1]Ex-Africa 2025'!B962</f>
        <v>29900</v>
      </c>
      <c r="L68" s="171">
        <f>+'[1]Ex-Africa 2025'!B267+'[1]Ex-Africa 2025'!B664+'[1]Ex-Africa 2025'!B1061</f>
        <v>13000</v>
      </c>
      <c r="M68" s="171">
        <f>+'[1]Ex-Africa 2025'!B366+'[1]Ex-Africa 2025'!B763+'[1]Ex-Africa 2025'!B1160</f>
        <v>30000</v>
      </c>
      <c r="N68" s="80">
        <f t="shared" ref="N68:N96" si="4">SUM(J68:M68)</f>
        <v>88800</v>
      </c>
      <c r="O68" s="48">
        <f>+'[1]Ex-Africa 2026'!B69+'[1]Ex-Africa 2026'!B466+'[1]Ex-Africa 2026'!B863</f>
        <v>34500</v>
      </c>
      <c r="P68" s="171">
        <f>+'[1]Ex-Africa 2026'!B168+'[1]Ex-Africa 2026'!B565+'[1]Ex-Africa 2026'!B962</f>
        <v>0</v>
      </c>
      <c r="Q68" s="171">
        <f>+'[1]Ex-Africa 2026'!B267+'[1]Ex-Africa 2026'!B664+'[1]Ex-Africa 2026'!B1061</f>
        <v>0</v>
      </c>
      <c r="R68" s="171">
        <f>+'[1]Ex-Africa 2026'!B366+'[1]Ex-Africa 2026'!B763+'[1]Ex-Africa 2026'!B1160</f>
        <v>0</v>
      </c>
      <c r="S68" s="80">
        <f t="shared" ref="S68:S96" si="5">SUM(O68:R68)</f>
        <v>34500</v>
      </c>
    </row>
    <row r="69" spans="1:19" x14ac:dyDescent="0.2">
      <c r="A69" s="2" t="s">
        <v>161</v>
      </c>
      <c r="B69" s="29">
        <v>17071650</v>
      </c>
      <c r="C69" s="171">
        <f>+'[1]Ex Africa 2022'!B1258</f>
        <v>1474200</v>
      </c>
      <c r="D69" s="172">
        <f>+'[1]Ex-Africa 2023'!B1258</f>
        <v>1068550</v>
      </c>
      <c r="E69" s="48">
        <f>+'[1]Ex-Africa 2024'!B70+'[1]Ex-Africa 2024'!B467+'[1]Ex-Africa 2024'!B864</f>
        <v>0</v>
      </c>
      <c r="F69" s="171">
        <f>+'[1]Ex-Africa 2024'!B169+'[1]Ex-Africa 2024'!B566+'[1]Ex-Africa 2024'!B963</f>
        <v>40100</v>
      </c>
      <c r="G69" s="171">
        <f>+'[1]Ex-Africa 2024'!B268+'[1]Ex-Africa 2024'!B665+'[1]Ex-Africa 2024'!B1062</f>
        <v>928050</v>
      </c>
      <c r="H69" s="171">
        <f>+'[1]Ex-Africa 2024'!B367+'[1]Ex-Africa 2024'!B764+'[1]Ex-Africa 2024'!B1161</f>
        <v>592400</v>
      </c>
      <c r="I69" s="80">
        <f t="shared" si="3"/>
        <v>1560550</v>
      </c>
      <c r="J69" s="48">
        <f>+'[1]Ex-Africa 2025'!B70+'[1]Ex-Africa 2025'!B467+'[1]Ex-Africa 2025'!B864</f>
        <v>311050</v>
      </c>
      <c r="K69" s="171">
        <f>+'[1]Ex-Africa 2025'!B169+'[1]Ex-Africa 2025'!B566+'[1]Ex-Africa 2025'!B963</f>
        <v>0</v>
      </c>
      <c r="L69" s="171">
        <f>+'[1]Ex-Africa 2025'!B268+'[1]Ex-Africa 2025'!B665+'[1]Ex-Africa 2025'!B1062</f>
        <v>773700</v>
      </c>
      <c r="M69" s="171">
        <f>+'[1]Ex-Africa 2025'!B367+'[1]Ex-Africa 2025'!B764+'[1]Ex-Africa 2025'!B1161</f>
        <v>0</v>
      </c>
      <c r="N69" s="80">
        <f t="shared" si="4"/>
        <v>1084750</v>
      </c>
      <c r="O69" s="48">
        <f>+'[1]Ex-Africa 2026'!B70+'[1]Ex-Africa 2026'!B467+'[1]Ex-Africa 2026'!B864</f>
        <v>657300</v>
      </c>
      <c r="P69" s="171">
        <f>+'[1]Ex-Africa 2026'!B169+'[1]Ex-Africa 2026'!B566+'[1]Ex-Africa 2026'!B963</f>
        <v>0</v>
      </c>
      <c r="Q69" s="171">
        <f>+'[1]Ex-Africa 2026'!B268+'[1]Ex-Africa 2026'!B665+'[1]Ex-Africa 2026'!B1062</f>
        <v>0</v>
      </c>
      <c r="R69" s="171">
        <f>+'[1]Ex-Africa 2026'!B367+'[1]Ex-Africa 2026'!B764+'[1]Ex-Africa 2026'!B1161</f>
        <v>0</v>
      </c>
      <c r="S69" s="80">
        <f t="shared" si="5"/>
        <v>657300</v>
      </c>
    </row>
    <row r="70" spans="1:19" x14ac:dyDescent="0.2">
      <c r="A70" s="2" t="s">
        <v>162</v>
      </c>
      <c r="B70" s="29">
        <v>5300</v>
      </c>
      <c r="C70" s="171">
        <f>+'[1]Ex Africa 2022'!B1259</f>
        <v>0</v>
      </c>
      <c r="D70" s="172">
        <f>+'[1]Ex-Africa 2023'!B1259</f>
        <v>0</v>
      </c>
      <c r="E70" s="48">
        <f>+'[1]Ex-Africa 2024'!B71+'[1]Ex-Africa 2024'!B468+'[1]Ex-Africa 2024'!B865</f>
        <v>0</v>
      </c>
      <c r="F70" s="171">
        <f>+'[1]Ex-Africa 2024'!B170+'[1]Ex-Africa 2024'!B567+'[1]Ex-Africa 2024'!B964</f>
        <v>0</v>
      </c>
      <c r="G70" s="171">
        <f>+'[1]Ex-Africa 2024'!B269+'[1]Ex-Africa 2024'!B666+'[1]Ex-Africa 2024'!B1063</f>
        <v>0</v>
      </c>
      <c r="H70" s="171">
        <f>+'[1]Ex-Africa 2024'!B368+'[1]Ex-Africa 2024'!B765+'[1]Ex-Africa 2024'!B1162</f>
        <v>0</v>
      </c>
      <c r="I70" s="80">
        <f t="shared" si="3"/>
        <v>0</v>
      </c>
      <c r="J70" s="48">
        <f>+'[1]Ex-Africa 2025'!B71+'[1]Ex-Africa 2025'!B468+'[1]Ex-Africa 2025'!B865</f>
        <v>0</v>
      </c>
      <c r="K70" s="171">
        <f>+'[1]Ex-Africa 2025'!B170+'[1]Ex-Africa 2025'!B567+'[1]Ex-Africa 2025'!B964</f>
        <v>0</v>
      </c>
      <c r="L70" s="171">
        <f>+'[1]Ex-Africa 2025'!B269+'[1]Ex-Africa 2025'!B666+'[1]Ex-Africa 2025'!B1063</f>
        <v>0</v>
      </c>
      <c r="M70" s="171">
        <f>+'[1]Ex-Africa 2025'!B368+'[1]Ex-Africa 2025'!B765+'[1]Ex-Africa 2025'!B1162</f>
        <v>0</v>
      </c>
      <c r="N70" s="80">
        <f t="shared" si="4"/>
        <v>0</v>
      </c>
      <c r="O70" s="48">
        <f>+'[1]Ex-Africa 2026'!B71+'[1]Ex-Africa 2026'!B468+'[1]Ex-Africa 2026'!B865</f>
        <v>0</v>
      </c>
      <c r="P70" s="171">
        <f>+'[1]Ex-Africa 2026'!B170+'[1]Ex-Africa 2026'!B567+'[1]Ex-Africa 2026'!B964</f>
        <v>0</v>
      </c>
      <c r="Q70" s="171">
        <f>+'[1]Ex-Africa 2026'!B269+'[1]Ex-Africa 2026'!B666+'[1]Ex-Africa 2026'!B1063</f>
        <v>0</v>
      </c>
      <c r="R70" s="171">
        <f>+'[1]Ex-Africa 2026'!B368+'[1]Ex-Africa 2026'!B765+'[1]Ex-Africa 2026'!B1162</f>
        <v>0</v>
      </c>
      <c r="S70" s="80">
        <f t="shared" si="5"/>
        <v>0</v>
      </c>
    </row>
    <row r="71" spans="1:19" x14ac:dyDescent="0.2">
      <c r="A71" s="2" t="s">
        <v>163</v>
      </c>
      <c r="B71" s="29">
        <v>547669</v>
      </c>
      <c r="C71" s="171">
        <f>+'[1]Ex Africa 2022'!B1260</f>
        <v>0</v>
      </c>
      <c r="D71" s="172">
        <f>+'[1]Ex-Africa 2023'!B1260</f>
        <v>9470</v>
      </c>
      <c r="E71" s="48">
        <f>+'[1]Ex-Africa 2024'!B72+'[1]Ex-Africa 2024'!B469+'[1]Ex-Africa 2024'!B866</f>
        <v>3300</v>
      </c>
      <c r="F71" s="171">
        <f>+'[1]Ex-Africa 2024'!B171+'[1]Ex-Africa 2024'!B568+'[1]Ex-Africa 2024'!B965</f>
        <v>0</v>
      </c>
      <c r="G71" s="171">
        <f>+'[1]Ex-Africa 2024'!B270+'[1]Ex-Africa 2024'!B667+'[1]Ex-Africa 2024'!B1064</f>
        <v>0</v>
      </c>
      <c r="H71" s="171">
        <f>+'[1]Ex-Africa 2024'!B369+'[1]Ex-Africa 2024'!B766+'[1]Ex-Africa 2024'!B1163</f>
        <v>3000</v>
      </c>
      <c r="I71" s="80">
        <f t="shared" si="3"/>
        <v>6300</v>
      </c>
      <c r="J71" s="48">
        <f>+'[1]Ex-Africa 2025'!B72+'[1]Ex-Africa 2025'!B469+'[1]Ex-Africa 2025'!B866</f>
        <v>0</v>
      </c>
      <c r="K71" s="171">
        <f>+'[1]Ex-Africa 2025'!B171+'[1]Ex-Africa 2025'!B568+'[1]Ex-Africa 2025'!B965</f>
        <v>5000</v>
      </c>
      <c r="L71" s="171">
        <f>+'[1]Ex-Africa 2025'!B270+'[1]Ex-Africa 2025'!B667+'[1]Ex-Africa 2025'!B1064</f>
        <v>0</v>
      </c>
      <c r="M71" s="171">
        <f>+'[1]Ex-Africa 2025'!B369+'[1]Ex-Africa 2025'!B766+'[1]Ex-Africa 2025'!B1163</f>
        <v>0</v>
      </c>
      <c r="N71" s="80">
        <f t="shared" si="4"/>
        <v>5000</v>
      </c>
      <c r="O71" s="48">
        <f>+'[1]Ex-Africa 2026'!B72+'[1]Ex-Africa 2026'!B469+'[1]Ex-Africa 2026'!B866</f>
        <v>98100</v>
      </c>
      <c r="P71" s="171">
        <f>+'[1]Ex-Africa 2026'!B171+'[1]Ex-Africa 2026'!B568+'[1]Ex-Africa 2026'!B965</f>
        <v>0</v>
      </c>
      <c r="Q71" s="171">
        <f>+'[1]Ex-Africa 2026'!B270+'[1]Ex-Africa 2026'!B667+'[1]Ex-Africa 2026'!B1064</f>
        <v>0</v>
      </c>
      <c r="R71" s="171">
        <f>+'[1]Ex-Africa 2026'!B369+'[1]Ex-Africa 2026'!B766+'[1]Ex-Africa 2026'!B1163</f>
        <v>0</v>
      </c>
      <c r="S71" s="80">
        <f t="shared" si="5"/>
        <v>98100</v>
      </c>
    </row>
    <row r="72" spans="1:19" x14ac:dyDescent="0.2">
      <c r="A72" s="2" t="s">
        <v>164</v>
      </c>
      <c r="B72" s="29">
        <v>11528734</v>
      </c>
      <c r="C72" s="171">
        <f>+'[1]Ex Africa 2022'!B1261</f>
        <v>523772</v>
      </c>
      <c r="D72" s="172">
        <f>+'[1]Ex-Africa 2023'!B1261</f>
        <v>232008</v>
      </c>
      <c r="E72" s="48">
        <f>+'[1]Ex-Africa 2024'!B73+'[1]Ex-Africa 2024'!B470+'[1]Ex-Africa 2024'!B867</f>
        <v>0</v>
      </c>
      <c r="F72" s="171">
        <f>+'[1]Ex-Africa 2024'!B172+'[1]Ex-Africa 2024'!B569+'[1]Ex-Africa 2024'!B966</f>
        <v>241329</v>
      </c>
      <c r="G72" s="171">
        <f>+'[1]Ex-Africa 2024'!B271+'[1]Ex-Africa 2024'!B668+'[1]Ex-Africa 2024'!B1065</f>
        <v>5000</v>
      </c>
      <c r="H72" s="171">
        <f>+'[1]Ex-Africa 2024'!B370+'[1]Ex-Africa 2024'!B767+'[1]Ex-Africa 2024'!B1164</f>
        <v>130492</v>
      </c>
      <c r="I72" s="80">
        <f t="shared" si="3"/>
        <v>376821</v>
      </c>
      <c r="J72" s="48">
        <f>+'[1]Ex-Africa 2025'!B73+'[1]Ex-Africa 2025'!B470+'[1]Ex-Africa 2025'!B867</f>
        <v>120255</v>
      </c>
      <c r="K72" s="171">
        <f>+'[1]Ex-Africa 2025'!B172+'[1]Ex-Africa 2025'!B569+'[1]Ex-Africa 2025'!B966</f>
        <v>40000</v>
      </c>
      <c r="L72" s="171">
        <f>+'[1]Ex-Africa 2025'!B271+'[1]Ex-Africa 2025'!B668+'[1]Ex-Africa 2025'!B1065</f>
        <v>3100</v>
      </c>
      <c r="M72" s="171">
        <f>+'[1]Ex-Africa 2025'!B370+'[1]Ex-Africa 2025'!B767+'[1]Ex-Africa 2025'!B1164</f>
        <v>0</v>
      </c>
      <c r="N72" s="80">
        <f t="shared" si="4"/>
        <v>163355</v>
      </c>
      <c r="O72" s="48">
        <f>+'[1]Ex-Africa 2026'!B73+'[1]Ex-Africa 2026'!B470+'[1]Ex-Africa 2026'!B867</f>
        <v>111600</v>
      </c>
      <c r="P72" s="171">
        <f>+'[1]Ex-Africa 2026'!B172+'[1]Ex-Africa 2026'!B569+'[1]Ex-Africa 2026'!B966</f>
        <v>0</v>
      </c>
      <c r="Q72" s="171">
        <f>+'[1]Ex-Africa 2026'!B271+'[1]Ex-Africa 2026'!B668+'[1]Ex-Africa 2026'!B1065</f>
        <v>0</v>
      </c>
      <c r="R72" s="171">
        <f>+'[1]Ex-Africa 2026'!B370+'[1]Ex-Africa 2026'!B767+'[1]Ex-Africa 2026'!B1164</f>
        <v>0</v>
      </c>
      <c r="S72" s="80">
        <f t="shared" si="5"/>
        <v>111600</v>
      </c>
    </row>
    <row r="73" spans="1:19" x14ac:dyDescent="0.2">
      <c r="A73" s="2" t="s">
        <v>165</v>
      </c>
      <c r="B73" s="29">
        <v>1160</v>
      </c>
      <c r="C73" s="171">
        <f>+'[1]Ex Africa 2022'!B1262</f>
        <v>0</v>
      </c>
      <c r="D73" s="172">
        <f>+'[1]Ex-Africa 2023'!B1262</f>
        <v>0</v>
      </c>
      <c r="E73" s="48">
        <f>+'[1]Ex-Africa 2024'!B74+'[1]Ex-Africa 2024'!B471+'[1]Ex-Africa 2024'!B868</f>
        <v>0</v>
      </c>
      <c r="F73" s="171">
        <f>+'[1]Ex-Africa 2024'!B173+'[1]Ex-Africa 2024'!B570+'[1]Ex-Africa 2024'!B967</f>
        <v>0</v>
      </c>
      <c r="G73" s="171">
        <f>+'[1]Ex-Africa 2024'!B272+'[1]Ex-Africa 2024'!B669+'[1]Ex-Africa 2024'!B1066</f>
        <v>0</v>
      </c>
      <c r="H73" s="171">
        <f>+'[1]Ex-Africa 2024'!B371+'[1]Ex-Africa 2024'!B768+'[1]Ex-Africa 2024'!B1165</f>
        <v>0</v>
      </c>
      <c r="I73" s="80">
        <f t="shared" si="3"/>
        <v>0</v>
      </c>
      <c r="J73" s="48">
        <f>+'[1]Ex-Africa 2025'!B74+'[1]Ex-Africa 2025'!B471+'[1]Ex-Africa 2025'!B868</f>
        <v>0</v>
      </c>
      <c r="K73" s="171">
        <f>+'[1]Ex-Africa 2025'!B173+'[1]Ex-Africa 2025'!B570+'[1]Ex-Africa 2025'!B967</f>
        <v>0</v>
      </c>
      <c r="L73" s="171">
        <f>+'[1]Ex-Africa 2025'!B272+'[1]Ex-Africa 2025'!B669+'[1]Ex-Africa 2025'!B1066</f>
        <v>0</v>
      </c>
      <c r="M73" s="171">
        <f>+'[1]Ex-Africa 2025'!B371+'[1]Ex-Africa 2025'!B768+'[1]Ex-Africa 2025'!B1165</f>
        <v>0</v>
      </c>
      <c r="N73" s="80">
        <f t="shared" si="4"/>
        <v>0</v>
      </c>
      <c r="O73" s="48">
        <f>+'[1]Ex-Africa 2026'!B74+'[1]Ex-Africa 2026'!B471+'[1]Ex-Africa 2026'!B868</f>
        <v>0</v>
      </c>
      <c r="P73" s="171">
        <f>+'[1]Ex-Africa 2026'!B173+'[1]Ex-Africa 2026'!B570+'[1]Ex-Africa 2026'!B967</f>
        <v>0</v>
      </c>
      <c r="Q73" s="171">
        <f>+'[1]Ex-Africa 2026'!B272+'[1]Ex-Africa 2026'!B669+'[1]Ex-Africa 2026'!B1066</f>
        <v>0</v>
      </c>
      <c r="R73" s="171">
        <f>+'[1]Ex-Africa 2026'!B371+'[1]Ex-Africa 2026'!B768+'[1]Ex-Africa 2026'!B1165</f>
        <v>0</v>
      </c>
      <c r="S73" s="80">
        <f t="shared" si="5"/>
        <v>0</v>
      </c>
    </row>
    <row r="74" spans="1:19" x14ac:dyDescent="0.2">
      <c r="A74" s="2" t="s">
        <v>166</v>
      </c>
      <c r="B74" s="29">
        <v>7700</v>
      </c>
      <c r="C74" s="171">
        <f>+'[1]Ex Africa 2022'!B1263</f>
        <v>0</v>
      </c>
      <c r="D74" s="172">
        <f>+'[1]Ex-Africa 2023'!B1263</f>
        <v>0</v>
      </c>
      <c r="E74" s="48">
        <f>+'[1]Ex-Africa 2024'!B75+'[1]Ex-Africa 2024'!B472+'[1]Ex-Africa 2024'!B869</f>
        <v>0</v>
      </c>
      <c r="F74" s="171">
        <f>+'[1]Ex-Africa 2024'!B174+'[1]Ex-Africa 2024'!B571+'[1]Ex-Africa 2024'!B968</f>
        <v>0</v>
      </c>
      <c r="G74" s="171">
        <f>+'[1]Ex-Africa 2024'!B273+'[1]Ex-Africa 2024'!B670+'[1]Ex-Africa 2024'!B1067</f>
        <v>0</v>
      </c>
      <c r="H74" s="171">
        <f>+'[1]Ex-Africa 2024'!B372+'[1]Ex-Africa 2024'!B769+'[1]Ex-Africa 2024'!B1166</f>
        <v>0</v>
      </c>
      <c r="I74" s="80">
        <f t="shared" si="3"/>
        <v>0</v>
      </c>
      <c r="J74" s="48">
        <f>+'[1]Ex-Africa 2025'!B75+'[1]Ex-Africa 2025'!B472+'[1]Ex-Africa 2025'!B869</f>
        <v>0</v>
      </c>
      <c r="K74" s="171">
        <f>+'[1]Ex-Africa 2025'!B174+'[1]Ex-Africa 2025'!B571+'[1]Ex-Africa 2025'!B968</f>
        <v>0</v>
      </c>
      <c r="L74" s="171">
        <f>+'[1]Ex-Africa 2025'!B273+'[1]Ex-Africa 2025'!B670+'[1]Ex-Africa 2025'!B1067</f>
        <v>0</v>
      </c>
      <c r="M74" s="171">
        <f>+'[1]Ex-Africa 2025'!B372+'[1]Ex-Africa 2025'!B769+'[1]Ex-Africa 2025'!B1166</f>
        <v>1000</v>
      </c>
      <c r="N74" s="80">
        <f t="shared" si="4"/>
        <v>1000</v>
      </c>
      <c r="O74" s="48">
        <f>+'[1]Ex-Africa 2026'!B75+'[1]Ex-Africa 2026'!B472+'[1]Ex-Africa 2026'!B869</f>
        <v>0</v>
      </c>
      <c r="P74" s="171">
        <f>+'[1]Ex-Africa 2026'!B174+'[1]Ex-Africa 2026'!B571+'[1]Ex-Africa 2026'!B968</f>
        <v>0</v>
      </c>
      <c r="Q74" s="171">
        <f>+'[1]Ex-Africa 2026'!B273+'[1]Ex-Africa 2026'!B670+'[1]Ex-Africa 2026'!B1067</f>
        <v>0</v>
      </c>
      <c r="R74" s="171">
        <f>+'[1]Ex-Africa 2026'!B372+'[1]Ex-Africa 2026'!B769+'[1]Ex-Africa 2026'!B1166</f>
        <v>0</v>
      </c>
      <c r="S74" s="80">
        <f t="shared" si="5"/>
        <v>0</v>
      </c>
    </row>
    <row r="75" spans="1:19" x14ac:dyDescent="0.2">
      <c r="A75" s="2" t="s">
        <v>167</v>
      </c>
      <c r="B75" s="29">
        <v>262675</v>
      </c>
      <c r="C75" s="171">
        <f>+'[1]Ex Africa 2022'!B1264</f>
        <v>0</v>
      </c>
      <c r="D75" s="172">
        <f>+'[1]Ex-Africa 2023'!B1264</f>
        <v>61936</v>
      </c>
      <c r="E75" s="48">
        <f>+'[1]Ex-Africa 2024'!B76+'[1]Ex-Africa 2024'!B473+'[1]Ex-Africa 2024'!B870</f>
        <v>38064</v>
      </c>
      <c r="F75" s="171">
        <f>+'[1]Ex-Africa 2024'!B175+'[1]Ex-Africa 2024'!B572+'[1]Ex-Africa 2024'!B969</f>
        <v>0</v>
      </c>
      <c r="G75" s="171">
        <f>+'[1]Ex-Africa 2024'!B274+'[1]Ex-Africa 2024'!B671+'[1]Ex-Africa 2024'!B1068</f>
        <v>0</v>
      </c>
      <c r="H75" s="171">
        <f>+'[1]Ex-Africa 2024'!B373+'[1]Ex-Africa 2024'!B770+'[1]Ex-Africa 2024'!B1167</f>
        <v>0</v>
      </c>
      <c r="I75" s="80">
        <f t="shared" si="3"/>
        <v>38064</v>
      </c>
      <c r="J75" s="48">
        <f>+'[1]Ex-Africa 2025'!B76+'[1]Ex-Africa 2025'!B473+'[1]Ex-Africa 2025'!B870</f>
        <v>0</v>
      </c>
      <c r="K75" s="171">
        <f>+'[1]Ex-Africa 2025'!B175+'[1]Ex-Africa 2025'!B572+'[1]Ex-Africa 2025'!B969</f>
        <v>0</v>
      </c>
      <c r="L75" s="171">
        <f>+'[1]Ex-Africa 2025'!B274+'[1]Ex-Africa 2025'!B671+'[1]Ex-Africa 2025'!B1068</f>
        <v>0</v>
      </c>
      <c r="M75" s="171">
        <f>+'[1]Ex-Africa 2025'!B373+'[1]Ex-Africa 2025'!B770+'[1]Ex-Africa 2025'!B1167</f>
        <v>0</v>
      </c>
      <c r="N75" s="80">
        <f t="shared" si="4"/>
        <v>0</v>
      </c>
      <c r="O75" s="48">
        <f>+'[1]Ex-Africa 2026'!B76+'[1]Ex-Africa 2026'!B473+'[1]Ex-Africa 2026'!B870</f>
        <v>97972</v>
      </c>
      <c r="P75" s="171">
        <f>+'[1]Ex-Africa 2026'!B175+'[1]Ex-Africa 2026'!B572+'[1]Ex-Africa 2026'!B969</f>
        <v>0</v>
      </c>
      <c r="Q75" s="171">
        <f>+'[1]Ex-Africa 2026'!B274+'[1]Ex-Africa 2026'!B671+'[1]Ex-Africa 2026'!B1068</f>
        <v>0</v>
      </c>
      <c r="R75" s="171">
        <f>+'[1]Ex-Africa 2026'!B373+'[1]Ex-Africa 2026'!B770+'[1]Ex-Africa 2026'!B1167</f>
        <v>0</v>
      </c>
      <c r="S75" s="80">
        <f t="shared" si="5"/>
        <v>97972</v>
      </c>
    </row>
    <row r="76" spans="1:19" x14ac:dyDescent="0.2">
      <c r="A76" s="2" t="s">
        <v>168</v>
      </c>
      <c r="B76" s="29">
        <v>40000</v>
      </c>
      <c r="C76" s="171">
        <f>+'[1]Ex Africa 2022'!B1265</f>
        <v>0</v>
      </c>
      <c r="D76" s="172">
        <f>+'[1]Ex-Africa 2023'!B1265</f>
        <v>0</v>
      </c>
      <c r="E76" s="48">
        <f>+'[1]Ex-Africa 2024'!B77+'[1]Ex-Africa 2024'!B474+'[1]Ex-Africa 2024'!B871</f>
        <v>0</v>
      </c>
      <c r="F76" s="171">
        <f>+'[1]Ex-Africa 2024'!B176+'[1]Ex-Africa 2024'!B573+'[1]Ex-Africa 2024'!B970</f>
        <v>0</v>
      </c>
      <c r="G76" s="171">
        <f>+'[1]Ex-Africa 2024'!B275+'[1]Ex-Africa 2024'!B672+'[1]Ex-Africa 2024'!B1069</f>
        <v>0</v>
      </c>
      <c r="H76" s="171">
        <f>+'[1]Ex-Africa 2024'!B374+'[1]Ex-Africa 2024'!B771+'[1]Ex-Africa 2024'!B1168</f>
        <v>0</v>
      </c>
      <c r="I76" s="80">
        <f t="shared" si="3"/>
        <v>0</v>
      </c>
      <c r="J76" s="48">
        <f>+'[1]Ex-Africa 2025'!B77+'[1]Ex-Africa 2025'!B474+'[1]Ex-Africa 2025'!B871</f>
        <v>0</v>
      </c>
      <c r="K76" s="171">
        <f>+'[1]Ex-Africa 2025'!B176+'[1]Ex-Africa 2025'!B573+'[1]Ex-Africa 2025'!B970</f>
        <v>6000</v>
      </c>
      <c r="L76" s="171">
        <f>+'[1]Ex-Africa 2025'!B275+'[1]Ex-Africa 2025'!B672+'[1]Ex-Africa 2025'!B1069</f>
        <v>0</v>
      </c>
      <c r="M76" s="171">
        <f>+'[1]Ex-Africa 2025'!B374+'[1]Ex-Africa 2025'!B771+'[1]Ex-Africa 2025'!B1168</f>
        <v>0</v>
      </c>
      <c r="N76" s="80">
        <f t="shared" si="4"/>
        <v>6000</v>
      </c>
      <c r="O76" s="48">
        <f>+'[1]Ex-Africa 2026'!B77+'[1]Ex-Africa 2026'!B474+'[1]Ex-Africa 2026'!B871</f>
        <v>0</v>
      </c>
      <c r="P76" s="171">
        <f>+'[1]Ex-Africa 2026'!B176+'[1]Ex-Africa 2026'!B573+'[1]Ex-Africa 2026'!B970</f>
        <v>0</v>
      </c>
      <c r="Q76" s="171">
        <f>+'[1]Ex-Africa 2026'!B275+'[1]Ex-Africa 2026'!B672+'[1]Ex-Africa 2026'!B1069</f>
        <v>0</v>
      </c>
      <c r="R76" s="171">
        <f>+'[1]Ex-Africa 2026'!B374+'[1]Ex-Africa 2026'!B771+'[1]Ex-Africa 2026'!B1168</f>
        <v>0</v>
      </c>
      <c r="S76" s="80">
        <f t="shared" si="5"/>
        <v>0</v>
      </c>
    </row>
    <row r="77" spans="1:19" x14ac:dyDescent="0.2">
      <c r="A77" s="2" t="s">
        <v>169</v>
      </c>
      <c r="B77" s="29">
        <v>2177480</v>
      </c>
      <c r="C77" s="171">
        <f>+'[1]Ex Africa 2022'!B1266</f>
        <v>0</v>
      </c>
      <c r="D77" s="172">
        <f>+'[1]Ex-Africa 2023'!B1266</f>
        <v>0</v>
      </c>
      <c r="E77" s="48">
        <f>+'[1]Ex-Africa 2024'!B78+'[1]Ex-Africa 2024'!B475+'[1]Ex-Africa 2024'!B872</f>
        <v>0</v>
      </c>
      <c r="F77" s="171">
        <f>+'[1]Ex-Africa 2024'!B177+'[1]Ex-Africa 2024'!B574+'[1]Ex-Africa 2024'!B971</f>
        <v>0</v>
      </c>
      <c r="G77" s="171">
        <f>+'[1]Ex-Africa 2024'!B276+'[1]Ex-Africa 2024'!B673+'[1]Ex-Africa 2024'!B1070</f>
        <v>0</v>
      </c>
      <c r="H77" s="171">
        <f>+'[1]Ex-Africa 2024'!B375+'[1]Ex-Africa 2024'!B772+'[1]Ex-Africa 2024'!B1169</f>
        <v>532870</v>
      </c>
      <c r="I77" s="80">
        <f t="shared" si="3"/>
        <v>532870</v>
      </c>
      <c r="J77" s="48">
        <f>+'[1]Ex-Africa 2025'!B78+'[1]Ex-Africa 2025'!B475+'[1]Ex-Africa 2025'!B872</f>
        <v>0</v>
      </c>
      <c r="K77" s="171">
        <f>+'[1]Ex-Africa 2025'!B177+'[1]Ex-Africa 2025'!B574+'[1]Ex-Africa 2025'!B971</f>
        <v>0</v>
      </c>
      <c r="L77" s="171">
        <f>+'[1]Ex-Africa 2025'!B276+'[1]Ex-Africa 2025'!B673+'[1]Ex-Africa 2025'!B1070</f>
        <v>0</v>
      </c>
      <c r="M77" s="171">
        <f>+'[1]Ex-Africa 2025'!B375+'[1]Ex-Africa 2025'!B772+'[1]Ex-Africa 2025'!B1169</f>
        <v>0</v>
      </c>
      <c r="N77" s="80">
        <f t="shared" si="4"/>
        <v>0</v>
      </c>
      <c r="O77" s="48">
        <f>+'[1]Ex-Africa 2026'!B78+'[1]Ex-Africa 2026'!B475+'[1]Ex-Africa 2026'!B872</f>
        <v>0</v>
      </c>
      <c r="P77" s="171">
        <f>+'[1]Ex-Africa 2026'!B177+'[1]Ex-Africa 2026'!B574+'[1]Ex-Africa 2026'!B971</f>
        <v>0</v>
      </c>
      <c r="Q77" s="171">
        <f>+'[1]Ex-Africa 2026'!B276+'[1]Ex-Africa 2026'!B673+'[1]Ex-Africa 2026'!B1070</f>
        <v>0</v>
      </c>
      <c r="R77" s="171">
        <f>+'[1]Ex-Africa 2026'!B375+'[1]Ex-Africa 2026'!B772+'[1]Ex-Africa 2026'!B1169</f>
        <v>0</v>
      </c>
      <c r="S77" s="80">
        <f t="shared" si="5"/>
        <v>0</v>
      </c>
    </row>
    <row r="78" spans="1:19" x14ac:dyDescent="0.2">
      <c r="A78" s="2" t="s">
        <v>170</v>
      </c>
      <c r="B78" s="29">
        <v>226589</v>
      </c>
      <c r="C78" s="171">
        <f>+'[1]Ex Africa 2022'!B1267</f>
        <v>8000</v>
      </c>
      <c r="D78" s="172">
        <f>+'[1]Ex-Africa 2023'!B1267</f>
        <v>0</v>
      </c>
      <c r="E78" s="48">
        <f>+'[1]Ex-Africa 2024'!B79+'[1]Ex-Africa 2024'!B476+'[1]Ex-Africa 2024'!B873</f>
        <v>0</v>
      </c>
      <c r="F78" s="171">
        <f>+'[1]Ex-Africa 2024'!B178+'[1]Ex-Africa 2024'!B575+'[1]Ex-Africa 2024'!B972</f>
        <v>0</v>
      </c>
      <c r="G78" s="171">
        <f>+'[1]Ex-Africa 2024'!B277+'[1]Ex-Africa 2024'!B674+'[1]Ex-Africa 2024'!B1071</f>
        <v>0</v>
      </c>
      <c r="H78" s="171">
        <f>+'[1]Ex-Africa 2024'!B376+'[1]Ex-Africa 2024'!B773+'[1]Ex-Africa 2024'!B1170</f>
        <v>6000</v>
      </c>
      <c r="I78" s="80">
        <f t="shared" si="3"/>
        <v>6000</v>
      </c>
      <c r="J78" s="48">
        <f>+'[1]Ex-Africa 2025'!B79+'[1]Ex-Africa 2025'!B476+'[1]Ex-Africa 2025'!B873</f>
        <v>0</v>
      </c>
      <c r="K78" s="171">
        <f>+'[1]Ex-Africa 2025'!B178+'[1]Ex-Africa 2025'!B575+'[1]Ex-Africa 2025'!B972</f>
        <v>0</v>
      </c>
      <c r="L78" s="171">
        <f>+'[1]Ex-Africa 2025'!B277+'[1]Ex-Africa 2025'!B674+'[1]Ex-Africa 2025'!B1071</f>
        <v>0</v>
      </c>
      <c r="M78" s="171">
        <f>+'[1]Ex-Africa 2025'!B376+'[1]Ex-Africa 2025'!B773+'[1]Ex-Africa 2025'!B1170</f>
        <v>0</v>
      </c>
      <c r="N78" s="80">
        <f t="shared" si="4"/>
        <v>0</v>
      </c>
      <c r="O78" s="48">
        <f>+'[1]Ex-Africa 2026'!B79+'[1]Ex-Africa 2026'!B476+'[1]Ex-Africa 2026'!B873</f>
        <v>0</v>
      </c>
      <c r="P78" s="171">
        <f>+'[1]Ex-Africa 2026'!B178+'[1]Ex-Africa 2026'!B575+'[1]Ex-Africa 2026'!B972</f>
        <v>0</v>
      </c>
      <c r="Q78" s="171">
        <f>+'[1]Ex-Africa 2026'!B277+'[1]Ex-Africa 2026'!B674+'[1]Ex-Africa 2026'!B1071</f>
        <v>0</v>
      </c>
      <c r="R78" s="171">
        <f>+'[1]Ex-Africa 2026'!B376+'[1]Ex-Africa 2026'!B773+'[1]Ex-Africa 2026'!B1170</f>
        <v>0</v>
      </c>
      <c r="S78" s="80">
        <f t="shared" si="5"/>
        <v>0</v>
      </c>
    </row>
    <row r="79" spans="1:19" x14ac:dyDescent="0.2">
      <c r="A79" s="2" t="s">
        <v>171</v>
      </c>
      <c r="B79" s="29">
        <v>1854260</v>
      </c>
      <c r="C79" s="171">
        <f>+'[1]Ex Africa 2022'!B1268</f>
        <v>0</v>
      </c>
      <c r="D79" s="172">
        <f>+'[1]Ex-Africa 2023'!B1268</f>
        <v>11000</v>
      </c>
      <c r="E79" s="48">
        <f>+'[1]Ex-Africa 2024'!B80+'[1]Ex-Africa 2024'!B477+'[1]Ex-Africa 2024'!B874</f>
        <v>0</v>
      </c>
      <c r="F79" s="171">
        <f>+'[1]Ex-Africa 2024'!B179+'[1]Ex-Africa 2024'!B576+'[1]Ex-Africa 2024'!B973</f>
        <v>0</v>
      </c>
      <c r="G79" s="171">
        <f>+'[1]Ex-Africa 2024'!B278+'[1]Ex-Africa 2024'!B675+'[1]Ex-Africa 2024'!B1072</f>
        <v>0</v>
      </c>
      <c r="H79" s="171">
        <f>+'[1]Ex-Africa 2024'!B377+'[1]Ex-Africa 2024'!B774+'[1]Ex-Africa 2024'!B1171</f>
        <v>0</v>
      </c>
      <c r="I79" s="80">
        <f t="shared" si="3"/>
        <v>0</v>
      </c>
      <c r="J79" s="48">
        <f>+'[1]Ex-Africa 2025'!B80+'[1]Ex-Africa 2025'!B477+'[1]Ex-Africa 2025'!B874</f>
        <v>4925</v>
      </c>
      <c r="K79" s="171">
        <f>+'[1]Ex-Africa 2025'!B179+'[1]Ex-Africa 2025'!B576+'[1]Ex-Africa 2025'!B973</f>
        <v>0</v>
      </c>
      <c r="L79" s="171">
        <f>+'[1]Ex-Africa 2025'!B278+'[1]Ex-Africa 2025'!B675+'[1]Ex-Africa 2025'!B1072</f>
        <v>0</v>
      </c>
      <c r="M79" s="171">
        <f>+'[1]Ex-Africa 2025'!B377+'[1]Ex-Africa 2025'!B774+'[1]Ex-Africa 2025'!B1171</f>
        <v>0</v>
      </c>
      <c r="N79" s="80">
        <f t="shared" si="4"/>
        <v>4925</v>
      </c>
      <c r="O79" s="48">
        <f>+'[1]Ex-Africa 2026'!B80+'[1]Ex-Africa 2026'!B477+'[1]Ex-Africa 2026'!B874</f>
        <v>0</v>
      </c>
      <c r="P79" s="171">
        <f>+'[1]Ex-Africa 2026'!B179+'[1]Ex-Africa 2026'!B576+'[1]Ex-Africa 2026'!B973</f>
        <v>0</v>
      </c>
      <c r="Q79" s="171">
        <f>+'[1]Ex-Africa 2026'!B278+'[1]Ex-Africa 2026'!B675+'[1]Ex-Africa 2026'!B1072</f>
        <v>0</v>
      </c>
      <c r="R79" s="171">
        <f>+'[1]Ex-Africa 2026'!B377+'[1]Ex-Africa 2026'!B774+'[1]Ex-Africa 2026'!B1171</f>
        <v>0</v>
      </c>
      <c r="S79" s="80">
        <f t="shared" si="5"/>
        <v>0</v>
      </c>
    </row>
    <row r="80" spans="1:19" x14ac:dyDescent="0.2">
      <c r="A80" s="2" t="s">
        <v>172</v>
      </c>
      <c r="B80" s="29">
        <v>20000</v>
      </c>
      <c r="C80" s="171">
        <f>+'[1]Ex Africa 2022'!B1269</f>
        <v>0</v>
      </c>
      <c r="D80" s="172">
        <f>+'[1]Ex-Africa 2023'!B1269</f>
        <v>20000</v>
      </c>
      <c r="E80" s="48">
        <f>+'[1]Ex-Africa 2024'!B81+'[1]Ex-Africa 2024'!B478+'[1]Ex-Africa 2024'!B875</f>
        <v>20000</v>
      </c>
      <c r="F80" s="171">
        <f>+'[1]Ex-Africa 2024'!B180+'[1]Ex-Africa 2024'!B577+'[1]Ex-Africa 2024'!B974</f>
        <v>0</v>
      </c>
      <c r="G80" s="171">
        <f>+'[1]Ex-Africa 2024'!B279+'[1]Ex-Africa 2024'!B676+'[1]Ex-Africa 2024'!B1073</f>
        <v>0</v>
      </c>
      <c r="H80" s="171">
        <f>+'[1]Ex-Africa 2024'!B378+'[1]Ex-Africa 2024'!B775+'[1]Ex-Africa 2024'!B1172</f>
        <v>0</v>
      </c>
      <c r="I80" s="80">
        <f t="shared" si="3"/>
        <v>20000</v>
      </c>
      <c r="J80" s="48">
        <f>+'[1]Ex-Africa 2025'!B81+'[1]Ex-Africa 2025'!B478+'[1]Ex-Africa 2025'!B875</f>
        <v>0</v>
      </c>
      <c r="K80" s="171">
        <f>+'[1]Ex-Africa 2025'!B180+'[1]Ex-Africa 2025'!B577+'[1]Ex-Africa 2025'!B974</f>
        <v>0</v>
      </c>
      <c r="L80" s="171">
        <f>+'[1]Ex-Africa 2025'!B279+'[1]Ex-Africa 2025'!B676+'[1]Ex-Africa 2025'!B1073</f>
        <v>0</v>
      </c>
      <c r="M80" s="171">
        <f>+'[1]Ex-Africa 2025'!B378+'[1]Ex-Africa 2025'!B775+'[1]Ex-Africa 2025'!B1172</f>
        <v>0</v>
      </c>
      <c r="N80" s="80">
        <f t="shared" si="4"/>
        <v>0</v>
      </c>
      <c r="O80" s="48">
        <f>+'[1]Ex-Africa 2026'!B81+'[1]Ex-Africa 2026'!B478+'[1]Ex-Africa 2026'!B875</f>
        <v>0</v>
      </c>
      <c r="P80" s="171">
        <f>+'[1]Ex-Africa 2026'!B180+'[1]Ex-Africa 2026'!B577+'[1]Ex-Africa 2026'!B974</f>
        <v>0</v>
      </c>
      <c r="Q80" s="171">
        <f>+'[1]Ex-Africa 2026'!B279+'[1]Ex-Africa 2026'!B676+'[1]Ex-Africa 2026'!B1073</f>
        <v>0</v>
      </c>
      <c r="R80" s="171">
        <f>+'[1]Ex-Africa 2026'!B378+'[1]Ex-Africa 2026'!B775+'[1]Ex-Africa 2026'!B1172</f>
        <v>0</v>
      </c>
      <c r="S80" s="80">
        <f t="shared" si="5"/>
        <v>0</v>
      </c>
    </row>
    <row r="81" spans="1:19" x14ac:dyDescent="0.2">
      <c r="A81" s="2" t="s">
        <v>173</v>
      </c>
      <c r="B81" s="29">
        <v>5179</v>
      </c>
      <c r="C81" s="171">
        <f>+'[1]Ex Africa 2022'!B1270</f>
        <v>0</v>
      </c>
      <c r="D81" s="172">
        <f>+'[1]Ex-Africa 2023'!B1270</f>
        <v>0</v>
      </c>
      <c r="E81" s="48">
        <f>+'[1]Ex-Africa 2024'!B82+'[1]Ex-Africa 2024'!B479+'[1]Ex-Africa 2024'!B876</f>
        <v>0</v>
      </c>
      <c r="F81" s="171">
        <f>+'[1]Ex-Africa 2024'!B181+'[1]Ex-Africa 2024'!B578+'[1]Ex-Africa 2024'!B975</f>
        <v>0</v>
      </c>
      <c r="G81" s="171">
        <f>+'[1]Ex-Africa 2024'!B280+'[1]Ex-Africa 2024'!B677+'[1]Ex-Africa 2024'!B1074</f>
        <v>0</v>
      </c>
      <c r="H81" s="171">
        <f>+'[1]Ex-Africa 2024'!B379+'[1]Ex-Africa 2024'!B776+'[1]Ex-Africa 2024'!B1173</f>
        <v>0</v>
      </c>
      <c r="I81" s="80">
        <f t="shared" si="3"/>
        <v>0</v>
      </c>
      <c r="J81" s="48">
        <f>+'[1]Ex-Africa 2025'!B82+'[1]Ex-Africa 2025'!B479+'[1]Ex-Africa 2025'!B876</f>
        <v>0</v>
      </c>
      <c r="K81" s="171">
        <f>+'[1]Ex-Africa 2025'!B181+'[1]Ex-Africa 2025'!B578+'[1]Ex-Africa 2025'!B975</f>
        <v>0</v>
      </c>
      <c r="L81" s="171">
        <f>+'[1]Ex-Africa 2025'!B280+'[1]Ex-Africa 2025'!B677+'[1]Ex-Africa 2025'!B1074</f>
        <v>0</v>
      </c>
      <c r="M81" s="171">
        <f>+'[1]Ex-Africa 2025'!B379+'[1]Ex-Africa 2025'!B776+'[1]Ex-Africa 2025'!B1173</f>
        <v>0</v>
      </c>
      <c r="N81" s="80">
        <f t="shared" si="4"/>
        <v>0</v>
      </c>
      <c r="O81" s="48">
        <f>+'[1]Ex-Africa 2026'!B82+'[1]Ex-Africa 2026'!B479+'[1]Ex-Africa 2026'!B876</f>
        <v>0</v>
      </c>
      <c r="P81" s="171">
        <f>+'[1]Ex-Africa 2026'!B181+'[1]Ex-Africa 2026'!B578+'[1]Ex-Africa 2026'!B975</f>
        <v>0</v>
      </c>
      <c r="Q81" s="171">
        <f>+'[1]Ex-Africa 2026'!B280+'[1]Ex-Africa 2026'!B677+'[1]Ex-Africa 2026'!B1074</f>
        <v>0</v>
      </c>
      <c r="R81" s="171">
        <f>+'[1]Ex-Africa 2026'!B379+'[1]Ex-Africa 2026'!B776+'[1]Ex-Africa 2026'!B1173</f>
        <v>0</v>
      </c>
      <c r="S81" s="80">
        <f t="shared" si="5"/>
        <v>0</v>
      </c>
    </row>
    <row r="82" spans="1:19" x14ac:dyDescent="0.2">
      <c r="A82" s="2" t="s">
        <v>174</v>
      </c>
      <c r="B82" s="29">
        <v>21618</v>
      </c>
      <c r="C82" s="171">
        <f>+'[1]Ex Africa 2022'!B1271</f>
        <v>0</v>
      </c>
      <c r="D82" s="172">
        <f>+'[1]Ex-Africa 2023'!B1271</f>
        <v>0</v>
      </c>
      <c r="E82" s="48">
        <f>+'[1]Ex-Africa 2024'!B83+'[1]Ex-Africa 2024'!B480+'[1]Ex-Africa 2024'!B877</f>
        <v>0</v>
      </c>
      <c r="F82" s="171">
        <f>+'[1]Ex-Africa 2024'!B182+'[1]Ex-Africa 2024'!B579+'[1]Ex-Africa 2024'!B976</f>
        <v>0</v>
      </c>
      <c r="G82" s="171">
        <f>+'[1]Ex-Africa 2024'!B281+'[1]Ex-Africa 2024'!B678+'[1]Ex-Africa 2024'!B1075</f>
        <v>0</v>
      </c>
      <c r="H82" s="171">
        <f>+'[1]Ex-Africa 2024'!B380+'[1]Ex-Africa 2024'!B777+'[1]Ex-Africa 2024'!B1174</f>
        <v>0</v>
      </c>
      <c r="I82" s="80">
        <f t="shared" si="3"/>
        <v>0</v>
      </c>
      <c r="J82" s="48">
        <f>+'[1]Ex-Africa 2025'!B83+'[1]Ex-Africa 2025'!B480+'[1]Ex-Africa 2025'!B877</f>
        <v>0</v>
      </c>
      <c r="K82" s="171">
        <f>+'[1]Ex-Africa 2025'!B182+'[1]Ex-Africa 2025'!B579+'[1]Ex-Africa 2025'!B976</f>
        <v>0</v>
      </c>
      <c r="L82" s="171">
        <f>+'[1]Ex-Africa 2025'!B281+'[1]Ex-Africa 2025'!B678+'[1]Ex-Africa 2025'!B1075</f>
        <v>0</v>
      </c>
      <c r="M82" s="171">
        <f>+'[1]Ex-Africa 2025'!B380+'[1]Ex-Africa 2025'!B777+'[1]Ex-Africa 2025'!B1174</f>
        <v>0</v>
      </c>
      <c r="N82" s="80">
        <f t="shared" si="4"/>
        <v>0</v>
      </c>
      <c r="O82" s="48">
        <f>+'[1]Ex-Africa 2026'!B83+'[1]Ex-Africa 2026'!B480+'[1]Ex-Africa 2026'!B877</f>
        <v>0</v>
      </c>
      <c r="P82" s="171">
        <f>+'[1]Ex-Africa 2026'!B182+'[1]Ex-Africa 2026'!B579+'[1]Ex-Africa 2026'!B976</f>
        <v>0</v>
      </c>
      <c r="Q82" s="171">
        <f>+'[1]Ex-Africa 2026'!B281+'[1]Ex-Africa 2026'!B678+'[1]Ex-Africa 2026'!B1075</f>
        <v>0</v>
      </c>
      <c r="R82" s="171">
        <f>+'[1]Ex-Africa 2026'!B380+'[1]Ex-Africa 2026'!B777+'[1]Ex-Africa 2026'!B1174</f>
        <v>0</v>
      </c>
      <c r="S82" s="80">
        <f t="shared" si="5"/>
        <v>0</v>
      </c>
    </row>
    <row r="83" spans="1:19" x14ac:dyDescent="0.2">
      <c r="A83" s="2" t="s">
        <v>175</v>
      </c>
      <c r="B83" s="29">
        <v>1491940</v>
      </c>
      <c r="C83" s="171">
        <f>+'[1]Ex Africa 2022'!B1272</f>
        <v>318800</v>
      </c>
      <c r="D83" s="172">
        <f>+'[1]Ex-Africa 2023'!B1272</f>
        <v>0</v>
      </c>
      <c r="E83" s="48">
        <f>+'[1]Ex-Africa 2024'!B84+'[1]Ex-Africa 2024'!B481+'[1]Ex-Africa 2024'!B878</f>
        <v>50000</v>
      </c>
      <c r="F83" s="171">
        <f>+'[1]Ex-Africa 2024'!B183+'[1]Ex-Africa 2024'!B580+'[1]Ex-Africa 2024'!B977</f>
        <v>0</v>
      </c>
      <c r="G83" s="171">
        <f>+'[1]Ex-Africa 2024'!B282+'[1]Ex-Africa 2024'!B679+'[1]Ex-Africa 2024'!B1076</f>
        <v>0</v>
      </c>
      <c r="H83" s="171">
        <f>+'[1]Ex-Africa 2024'!B381+'[1]Ex-Africa 2024'!B778+'[1]Ex-Africa 2024'!B1175</f>
        <v>80250</v>
      </c>
      <c r="I83" s="80">
        <f t="shared" si="3"/>
        <v>130250</v>
      </c>
      <c r="J83" s="48">
        <f>+'[1]Ex-Africa 2025'!B84+'[1]Ex-Africa 2025'!B481+'[1]Ex-Africa 2025'!B878</f>
        <v>0</v>
      </c>
      <c r="K83" s="171">
        <f>+'[1]Ex-Africa 2025'!B183+'[1]Ex-Africa 2025'!B580+'[1]Ex-Africa 2025'!B977</f>
        <v>0</v>
      </c>
      <c r="L83" s="171">
        <f>+'[1]Ex-Africa 2025'!B282+'[1]Ex-Africa 2025'!B679+'[1]Ex-Africa 2025'!B1076</f>
        <v>0</v>
      </c>
      <c r="M83" s="171">
        <f>+'[1]Ex-Africa 2025'!B381+'[1]Ex-Africa 2025'!B778+'[1]Ex-Africa 2025'!B1175</f>
        <v>0</v>
      </c>
      <c r="N83" s="80">
        <f t="shared" si="4"/>
        <v>0</v>
      </c>
      <c r="O83" s="48">
        <f>+'[1]Ex-Africa 2026'!B84+'[1]Ex-Africa 2026'!B481+'[1]Ex-Africa 2026'!B878</f>
        <v>31500</v>
      </c>
      <c r="P83" s="171">
        <f>+'[1]Ex-Africa 2026'!B183+'[1]Ex-Africa 2026'!B580+'[1]Ex-Africa 2026'!B977</f>
        <v>0</v>
      </c>
      <c r="Q83" s="171">
        <f>+'[1]Ex-Africa 2026'!B282+'[1]Ex-Africa 2026'!B679+'[1]Ex-Africa 2026'!B1076</f>
        <v>0</v>
      </c>
      <c r="R83" s="171">
        <f>+'[1]Ex-Africa 2026'!B381+'[1]Ex-Africa 2026'!B778+'[1]Ex-Africa 2026'!B1175</f>
        <v>0</v>
      </c>
      <c r="S83" s="80">
        <f t="shared" si="5"/>
        <v>31500</v>
      </c>
    </row>
    <row r="84" spans="1:19" x14ac:dyDescent="0.2">
      <c r="A84" s="2" t="s">
        <v>176</v>
      </c>
      <c r="B84" s="29">
        <v>374822</v>
      </c>
      <c r="C84" s="171">
        <f>+'[1]Ex Africa 2022'!B1273</f>
        <v>0</v>
      </c>
      <c r="D84" s="172">
        <f>+'[1]Ex-Africa 2023'!B1273</f>
        <v>0</v>
      </c>
      <c r="E84" s="48">
        <f>+'[1]Ex-Africa 2024'!B85+'[1]Ex-Africa 2024'!B482+'[1]Ex-Africa 2024'!B879</f>
        <v>0</v>
      </c>
      <c r="F84" s="171">
        <f>+'[1]Ex-Africa 2024'!B184+'[1]Ex-Africa 2024'!B581+'[1]Ex-Africa 2024'!B978</f>
        <v>0</v>
      </c>
      <c r="G84" s="171">
        <f>+'[1]Ex-Africa 2024'!B283+'[1]Ex-Africa 2024'!B680+'[1]Ex-Africa 2024'!B1077</f>
        <v>0</v>
      </c>
      <c r="H84" s="171">
        <f>+'[1]Ex-Africa 2024'!B382+'[1]Ex-Africa 2024'!B779+'[1]Ex-Africa 2024'!B1176</f>
        <v>0</v>
      </c>
      <c r="I84" s="80">
        <f t="shared" si="3"/>
        <v>0</v>
      </c>
      <c r="J84" s="48">
        <f>+'[1]Ex-Africa 2025'!B85+'[1]Ex-Africa 2025'!B482+'[1]Ex-Africa 2025'!B879</f>
        <v>0</v>
      </c>
      <c r="K84" s="171">
        <f>+'[1]Ex-Africa 2025'!B184+'[1]Ex-Africa 2025'!B581+'[1]Ex-Africa 2025'!B978</f>
        <v>0</v>
      </c>
      <c r="L84" s="171">
        <f>+'[1]Ex-Africa 2025'!B283+'[1]Ex-Africa 2025'!B680+'[1]Ex-Africa 2025'!B1077</f>
        <v>18000</v>
      </c>
      <c r="M84" s="171">
        <f>+'[1]Ex-Africa 2025'!B382+'[1]Ex-Africa 2025'!B779+'[1]Ex-Africa 2025'!B1176</f>
        <v>0</v>
      </c>
      <c r="N84" s="80">
        <f t="shared" si="4"/>
        <v>18000</v>
      </c>
      <c r="O84" s="48">
        <f>+'[1]Ex-Africa 2026'!B85+'[1]Ex-Africa 2026'!B482+'[1]Ex-Africa 2026'!B879</f>
        <v>0</v>
      </c>
      <c r="P84" s="171">
        <f>+'[1]Ex-Africa 2026'!B184+'[1]Ex-Africa 2026'!B581+'[1]Ex-Africa 2026'!B978</f>
        <v>0</v>
      </c>
      <c r="Q84" s="171">
        <f>+'[1]Ex-Africa 2026'!B283+'[1]Ex-Africa 2026'!B680+'[1]Ex-Africa 2026'!B1077</f>
        <v>0</v>
      </c>
      <c r="R84" s="171">
        <f>+'[1]Ex-Africa 2026'!B382+'[1]Ex-Africa 2026'!B779+'[1]Ex-Africa 2026'!B1176</f>
        <v>0</v>
      </c>
      <c r="S84" s="80">
        <f t="shared" si="5"/>
        <v>0</v>
      </c>
    </row>
    <row r="85" spans="1:19" x14ac:dyDescent="0.2">
      <c r="A85" s="2" t="s">
        <v>177</v>
      </c>
      <c r="B85" s="29">
        <v>4518410</v>
      </c>
      <c r="C85" s="171">
        <f>+'[1]Ex Africa 2022'!B1274</f>
        <v>0</v>
      </c>
      <c r="D85" s="172">
        <f>+'[1]Ex-Africa 2023'!B1274</f>
        <v>789450</v>
      </c>
      <c r="E85" s="48">
        <f>+'[1]Ex-Africa 2024'!B86+'[1]Ex-Africa 2024'!B483+'[1]Ex-Africa 2024'!B880</f>
        <v>116500</v>
      </c>
      <c r="F85" s="171">
        <f>+'[1]Ex-Africa 2024'!B185+'[1]Ex-Africa 2024'!B582+'[1]Ex-Africa 2024'!B979</f>
        <v>15000</v>
      </c>
      <c r="G85" s="171">
        <f>+'[1]Ex-Africa 2024'!B284+'[1]Ex-Africa 2024'!B681+'[1]Ex-Africa 2024'!B1078</f>
        <v>19500</v>
      </c>
      <c r="H85" s="171">
        <f>+'[1]Ex-Africa 2024'!B383+'[1]Ex-Africa 2024'!B780+'[1]Ex-Africa 2024'!B1177</f>
        <v>219500</v>
      </c>
      <c r="I85" s="80">
        <f t="shared" si="3"/>
        <v>370500</v>
      </c>
      <c r="J85" s="48">
        <f>+'[1]Ex-Africa 2025'!B86+'[1]Ex-Africa 2025'!B483+'[1]Ex-Africa 2025'!B880</f>
        <v>0</v>
      </c>
      <c r="K85" s="171">
        <f>+'[1]Ex-Africa 2025'!B185+'[1]Ex-Africa 2025'!B582+'[1]Ex-Africa 2025'!B979</f>
        <v>18000</v>
      </c>
      <c r="L85" s="171">
        <f>+'[1]Ex-Africa 2025'!B284+'[1]Ex-Africa 2025'!B681+'[1]Ex-Africa 2025'!B1078</f>
        <v>0</v>
      </c>
      <c r="M85" s="171">
        <f>+'[1]Ex-Africa 2025'!B383+'[1]Ex-Africa 2025'!B780+'[1]Ex-Africa 2025'!B1177</f>
        <v>0</v>
      </c>
      <c r="N85" s="80">
        <f t="shared" si="4"/>
        <v>18000</v>
      </c>
      <c r="O85" s="48">
        <f>+'[1]Ex-Africa 2026'!B86+'[1]Ex-Africa 2026'!B483+'[1]Ex-Africa 2026'!B880</f>
        <v>0</v>
      </c>
      <c r="P85" s="171">
        <f>+'[1]Ex-Africa 2026'!B185+'[1]Ex-Africa 2026'!B582+'[1]Ex-Africa 2026'!B979</f>
        <v>0</v>
      </c>
      <c r="Q85" s="171">
        <f>+'[1]Ex-Africa 2026'!B284+'[1]Ex-Africa 2026'!B681+'[1]Ex-Africa 2026'!B1078</f>
        <v>0</v>
      </c>
      <c r="R85" s="171">
        <f>+'[1]Ex-Africa 2026'!B383+'[1]Ex-Africa 2026'!B780+'[1]Ex-Africa 2026'!B1177</f>
        <v>0</v>
      </c>
      <c r="S85" s="80">
        <f t="shared" si="5"/>
        <v>0</v>
      </c>
    </row>
    <row r="86" spans="1:19" x14ac:dyDescent="0.2">
      <c r="A86" s="2" t="s">
        <v>178</v>
      </c>
      <c r="B86" s="29">
        <v>1647204</v>
      </c>
      <c r="C86" s="171">
        <f>+'[1]Ex Africa 2022'!B1275</f>
        <v>38379</v>
      </c>
      <c r="D86" s="172">
        <f>+'[1]Ex-Africa 2023'!B1275</f>
        <v>36218</v>
      </c>
      <c r="E86" s="48">
        <f>+'[1]Ex-Africa 2024'!B87+'[1]Ex-Africa 2024'!B484+'[1]Ex-Africa 2024'!B881</f>
        <v>0</v>
      </c>
      <c r="F86" s="171">
        <f>+'[1]Ex-Africa 2024'!B186+'[1]Ex-Africa 2024'!B583+'[1]Ex-Africa 2024'!B980</f>
        <v>0</v>
      </c>
      <c r="G86" s="171">
        <f>+'[1]Ex-Africa 2024'!B285+'[1]Ex-Africa 2024'!B682+'[1]Ex-Africa 2024'!B1079</f>
        <v>0</v>
      </c>
      <c r="H86" s="171">
        <f>+'[1]Ex-Africa 2024'!B384+'[1]Ex-Africa 2024'!B781+'[1]Ex-Africa 2024'!B1178</f>
        <v>12696</v>
      </c>
      <c r="I86" s="80">
        <f t="shared" si="3"/>
        <v>12696</v>
      </c>
      <c r="J86" s="48">
        <f>+'[1]Ex-Africa 2025'!B87+'[1]Ex-Africa 2025'!B484+'[1]Ex-Africa 2025'!B881</f>
        <v>0</v>
      </c>
      <c r="K86" s="171">
        <f>+'[1]Ex-Africa 2025'!B186+'[1]Ex-Africa 2025'!B583+'[1]Ex-Africa 2025'!B980</f>
        <v>0</v>
      </c>
      <c r="L86" s="171">
        <f>+'[1]Ex-Africa 2025'!B285+'[1]Ex-Africa 2025'!B682+'[1]Ex-Africa 2025'!B1079</f>
        <v>0</v>
      </c>
      <c r="M86" s="171">
        <f>+'[1]Ex-Africa 2025'!B384+'[1]Ex-Africa 2025'!B781+'[1]Ex-Africa 2025'!B1178</f>
        <v>31944</v>
      </c>
      <c r="N86" s="80">
        <f t="shared" si="4"/>
        <v>31944</v>
      </c>
      <c r="O86" s="48">
        <f>+'[1]Ex-Africa 2026'!B87+'[1]Ex-Africa 2026'!B484+'[1]Ex-Africa 2026'!B881</f>
        <v>3300</v>
      </c>
      <c r="P86" s="171">
        <f>+'[1]Ex-Africa 2026'!B186+'[1]Ex-Africa 2026'!B583+'[1]Ex-Africa 2026'!B980</f>
        <v>0</v>
      </c>
      <c r="Q86" s="171">
        <f>+'[1]Ex-Africa 2026'!B285+'[1]Ex-Africa 2026'!B682+'[1]Ex-Africa 2026'!B1079</f>
        <v>0</v>
      </c>
      <c r="R86" s="171">
        <f>+'[1]Ex-Africa 2026'!B384+'[1]Ex-Africa 2026'!B781+'[1]Ex-Africa 2026'!B1178</f>
        <v>0</v>
      </c>
      <c r="S86" s="80">
        <f t="shared" si="5"/>
        <v>3300</v>
      </c>
    </row>
    <row r="87" spans="1:19" x14ac:dyDescent="0.2">
      <c r="A87" s="2" t="s">
        <v>179</v>
      </c>
      <c r="B87" s="29">
        <v>412300</v>
      </c>
      <c r="C87" s="171">
        <f>+'[1]Ex Africa 2022'!B1276</f>
        <v>0</v>
      </c>
      <c r="D87" s="172">
        <f>+'[1]Ex-Africa 2023'!B1276</f>
        <v>10000</v>
      </c>
      <c r="E87" s="48">
        <f>+'[1]Ex-Africa 2024'!B88+'[1]Ex-Africa 2024'!B485+'[1]Ex-Africa 2024'!B882</f>
        <v>0</v>
      </c>
      <c r="F87" s="171">
        <f>+'[1]Ex-Africa 2024'!B187+'[1]Ex-Africa 2024'!B584+'[1]Ex-Africa 2024'!B981</f>
        <v>0</v>
      </c>
      <c r="G87" s="171">
        <f>+'[1]Ex-Africa 2024'!B286+'[1]Ex-Africa 2024'!B683+'[1]Ex-Africa 2024'!B1080</f>
        <v>0</v>
      </c>
      <c r="H87" s="171">
        <f>+'[1]Ex-Africa 2024'!B385+'[1]Ex-Africa 2024'!B782+'[1]Ex-Africa 2024'!B1179</f>
        <v>0</v>
      </c>
      <c r="I87" s="80">
        <f t="shared" si="3"/>
        <v>0</v>
      </c>
      <c r="J87" s="48">
        <f>+'[1]Ex-Africa 2025'!B88+'[1]Ex-Africa 2025'!B485+'[1]Ex-Africa 2025'!B882</f>
        <v>0</v>
      </c>
      <c r="K87" s="171">
        <f>+'[1]Ex-Africa 2025'!B187+'[1]Ex-Africa 2025'!B584+'[1]Ex-Africa 2025'!B981</f>
        <v>0</v>
      </c>
      <c r="L87" s="171">
        <f>+'[1]Ex-Africa 2025'!B286+'[1]Ex-Africa 2025'!B683+'[1]Ex-Africa 2025'!B1080</f>
        <v>0</v>
      </c>
      <c r="M87" s="171">
        <f>+'[1]Ex-Africa 2025'!B385+'[1]Ex-Africa 2025'!B782+'[1]Ex-Africa 2025'!B1179</f>
        <v>0</v>
      </c>
      <c r="N87" s="80">
        <f t="shared" si="4"/>
        <v>0</v>
      </c>
      <c r="O87" s="48">
        <f>+'[1]Ex-Africa 2026'!B88+'[1]Ex-Africa 2026'!B485+'[1]Ex-Africa 2026'!B882</f>
        <v>0</v>
      </c>
      <c r="P87" s="171">
        <f>+'[1]Ex-Africa 2026'!B187+'[1]Ex-Africa 2026'!B584+'[1]Ex-Africa 2026'!B981</f>
        <v>0</v>
      </c>
      <c r="Q87" s="171">
        <f>+'[1]Ex-Africa 2026'!B286+'[1]Ex-Africa 2026'!B683+'[1]Ex-Africa 2026'!B1080</f>
        <v>0</v>
      </c>
      <c r="R87" s="171">
        <f>+'[1]Ex-Africa 2026'!B385+'[1]Ex-Africa 2026'!B782+'[1]Ex-Africa 2026'!B1179</f>
        <v>0</v>
      </c>
      <c r="S87" s="80">
        <f t="shared" si="5"/>
        <v>0</v>
      </c>
    </row>
    <row r="88" spans="1:19" x14ac:dyDescent="0.2">
      <c r="A88" s="2" t="s">
        <v>180</v>
      </c>
      <c r="B88" s="29">
        <v>5617039</v>
      </c>
      <c r="C88" s="171">
        <f>+'[1]Ex Africa 2022'!B1277</f>
        <v>537094</v>
      </c>
      <c r="D88" s="172">
        <f>+'[1]Ex-Africa 2023'!B1277</f>
        <v>569900</v>
      </c>
      <c r="E88" s="48">
        <f>+'[1]Ex-Africa 2024'!B89+'[1]Ex-Africa 2024'!B486+'[1]Ex-Africa 2024'!B883</f>
        <v>48905</v>
      </c>
      <c r="F88" s="171">
        <f>+'[1]Ex-Africa 2024'!B188+'[1]Ex-Africa 2024'!B585+'[1]Ex-Africa 2024'!B982</f>
        <v>80000</v>
      </c>
      <c r="G88" s="171">
        <f>+'[1]Ex-Africa 2024'!B287+'[1]Ex-Africa 2024'!B684+'[1]Ex-Africa 2024'!B1081</f>
        <v>222900</v>
      </c>
      <c r="H88" s="171">
        <f>+'[1]Ex-Africa 2024'!B386+'[1]Ex-Africa 2024'!B783+'[1]Ex-Africa 2024'!B1180</f>
        <v>80000</v>
      </c>
      <c r="I88" s="80">
        <f t="shared" si="3"/>
        <v>431805</v>
      </c>
      <c r="J88" s="48">
        <f>+'[1]Ex-Africa 2025'!B89+'[1]Ex-Africa 2025'!B486+'[1]Ex-Africa 2025'!B883</f>
        <v>327100</v>
      </c>
      <c r="K88" s="171">
        <f>+'[1]Ex-Africa 2025'!B188+'[1]Ex-Africa 2025'!B585+'[1]Ex-Africa 2025'!B982</f>
        <v>103000</v>
      </c>
      <c r="L88" s="171">
        <f>+'[1]Ex-Africa 2025'!B287+'[1]Ex-Africa 2025'!B684+'[1]Ex-Africa 2025'!B1081</f>
        <v>127400</v>
      </c>
      <c r="M88" s="171">
        <f>+'[1]Ex-Africa 2025'!B386+'[1]Ex-Africa 2025'!B783+'[1]Ex-Africa 2025'!B1180</f>
        <v>330000</v>
      </c>
      <c r="N88" s="80">
        <f t="shared" si="4"/>
        <v>887500</v>
      </c>
      <c r="O88" s="48">
        <f>+'[1]Ex-Africa 2026'!B89+'[1]Ex-Africa 2026'!B486+'[1]Ex-Africa 2026'!B883</f>
        <v>220000</v>
      </c>
      <c r="P88" s="171">
        <f>+'[1]Ex-Africa 2026'!B188+'[1]Ex-Africa 2026'!B585+'[1]Ex-Africa 2026'!B982</f>
        <v>0</v>
      </c>
      <c r="Q88" s="171">
        <f>+'[1]Ex-Africa 2026'!B287+'[1]Ex-Africa 2026'!B684+'[1]Ex-Africa 2026'!B1081</f>
        <v>0</v>
      </c>
      <c r="R88" s="171">
        <f>+'[1]Ex-Africa 2026'!B386+'[1]Ex-Africa 2026'!B783+'[1]Ex-Africa 2026'!B1180</f>
        <v>0</v>
      </c>
      <c r="S88" s="80">
        <f t="shared" si="5"/>
        <v>220000</v>
      </c>
    </row>
    <row r="89" spans="1:19" x14ac:dyDescent="0.2">
      <c r="A89" s="2" t="s">
        <v>181</v>
      </c>
      <c r="B89" s="29">
        <v>173215</v>
      </c>
      <c r="C89" s="171">
        <f>+'[1]Ex Africa 2022'!B1278</f>
        <v>0</v>
      </c>
      <c r="D89" s="172">
        <f>+'[1]Ex-Africa 2023'!B1278</f>
        <v>13500</v>
      </c>
      <c r="E89" s="48">
        <f>+'[1]Ex-Africa 2024'!B90+'[1]Ex-Africa 2024'!B487+'[1]Ex-Africa 2024'!B884</f>
        <v>0</v>
      </c>
      <c r="F89" s="171">
        <f>+'[1]Ex-Africa 2024'!B189+'[1]Ex-Africa 2024'!B586+'[1]Ex-Africa 2024'!B983</f>
        <v>15</v>
      </c>
      <c r="G89" s="171">
        <f>+'[1]Ex-Africa 2024'!B288+'[1]Ex-Africa 2024'!B685+'[1]Ex-Africa 2024'!B1082</f>
        <v>0</v>
      </c>
      <c r="H89" s="171">
        <f>+'[1]Ex-Africa 2024'!B387+'[1]Ex-Africa 2024'!B784+'[1]Ex-Africa 2024'!B1181</f>
        <v>0</v>
      </c>
      <c r="I89" s="80">
        <f t="shared" si="3"/>
        <v>15</v>
      </c>
      <c r="J89" s="48">
        <f>+'[1]Ex-Africa 2025'!B90+'[1]Ex-Africa 2025'!B487+'[1]Ex-Africa 2025'!B884</f>
        <v>0</v>
      </c>
      <c r="K89" s="171">
        <f>+'[1]Ex-Africa 2025'!B189+'[1]Ex-Africa 2025'!B586+'[1]Ex-Africa 2025'!B983</f>
        <v>0</v>
      </c>
      <c r="L89" s="171">
        <f>+'[1]Ex-Africa 2025'!B288+'[1]Ex-Africa 2025'!B685+'[1]Ex-Africa 2025'!B1082</f>
        <v>0</v>
      </c>
      <c r="M89" s="171">
        <f>+'[1]Ex-Africa 2025'!B387+'[1]Ex-Africa 2025'!B784+'[1]Ex-Africa 2025'!B1181</f>
        <v>0</v>
      </c>
      <c r="N89" s="80">
        <f t="shared" si="4"/>
        <v>0</v>
      </c>
      <c r="O89" s="48">
        <f>+'[1]Ex-Africa 2026'!B90+'[1]Ex-Africa 2026'!B487+'[1]Ex-Africa 2026'!B884</f>
        <v>0</v>
      </c>
      <c r="P89" s="171">
        <f>+'[1]Ex-Africa 2026'!B189+'[1]Ex-Africa 2026'!B586+'[1]Ex-Africa 2026'!B983</f>
        <v>0</v>
      </c>
      <c r="Q89" s="171">
        <f>+'[1]Ex-Africa 2026'!B288+'[1]Ex-Africa 2026'!B685+'[1]Ex-Africa 2026'!B1082</f>
        <v>0</v>
      </c>
      <c r="R89" s="171">
        <f>+'[1]Ex-Africa 2026'!B387+'[1]Ex-Africa 2026'!B784+'[1]Ex-Africa 2026'!B1181</f>
        <v>0</v>
      </c>
      <c r="S89" s="80">
        <f t="shared" si="5"/>
        <v>0</v>
      </c>
    </row>
    <row r="90" spans="1:19" x14ac:dyDescent="0.2">
      <c r="A90" s="2" t="s">
        <v>182</v>
      </c>
      <c r="B90" s="29">
        <v>107000</v>
      </c>
      <c r="C90" s="171">
        <f>+'[1]Ex Africa 2022'!B1279</f>
        <v>18500</v>
      </c>
      <c r="D90" s="172">
        <f>+'[1]Ex-Africa 2023'!B1279</f>
        <v>204000</v>
      </c>
      <c r="E90" s="48">
        <f>+'[1]Ex-Africa 2024'!B91+'[1]Ex-Africa 2024'!B488+'[1]Ex-Africa 2024'!B885</f>
        <v>0</v>
      </c>
      <c r="F90" s="171">
        <f>+'[1]Ex-Africa 2024'!B190+'[1]Ex-Africa 2024'!B587+'[1]Ex-Africa 2024'!B984</f>
        <v>0</v>
      </c>
      <c r="G90" s="171">
        <f>+'[1]Ex-Africa 2024'!B289+'[1]Ex-Africa 2024'!B686+'[1]Ex-Africa 2024'!B1083</f>
        <v>0</v>
      </c>
      <c r="H90" s="171">
        <f>+'[1]Ex-Africa 2024'!B388+'[1]Ex-Africa 2024'!B785+'[1]Ex-Africa 2024'!B1182</f>
        <v>0</v>
      </c>
      <c r="I90" s="80">
        <f t="shared" si="3"/>
        <v>0</v>
      </c>
      <c r="J90" s="48">
        <f>+'[1]Ex-Africa 2025'!B91+'[1]Ex-Africa 2025'!B488+'[1]Ex-Africa 2025'!B885</f>
        <v>0</v>
      </c>
      <c r="K90" s="171">
        <f>+'[1]Ex-Africa 2025'!B190+'[1]Ex-Africa 2025'!B587+'[1]Ex-Africa 2025'!B984</f>
        <v>0</v>
      </c>
      <c r="L90" s="171">
        <f>+'[1]Ex-Africa 2025'!B289+'[1]Ex-Africa 2025'!B686+'[1]Ex-Africa 2025'!B1083</f>
        <v>0</v>
      </c>
      <c r="M90" s="171">
        <f>+'[1]Ex-Africa 2025'!B388+'[1]Ex-Africa 2025'!B785+'[1]Ex-Africa 2025'!B1182</f>
        <v>0</v>
      </c>
      <c r="N90" s="80">
        <f t="shared" si="4"/>
        <v>0</v>
      </c>
      <c r="O90" s="48">
        <f>+'[1]Ex-Africa 2026'!B91+'[1]Ex-Africa 2026'!B488+'[1]Ex-Africa 2026'!B885</f>
        <v>0</v>
      </c>
      <c r="P90" s="171">
        <f>+'[1]Ex-Africa 2026'!B190+'[1]Ex-Africa 2026'!B587+'[1]Ex-Africa 2026'!B984</f>
        <v>0</v>
      </c>
      <c r="Q90" s="171">
        <f>+'[1]Ex-Africa 2026'!B289+'[1]Ex-Africa 2026'!B686+'[1]Ex-Africa 2026'!B1083</f>
        <v>0</v>
      </c>
      <c r="R90" s="171">
        <f>+'[1]Ex-Africa 2026'!B388+'[1]Ex-Africa 2026'!B785+'[1]Ex-Africa 2026'!B1182</f>
        <v>0</v>
      </c>
      <c r="S90" s="80">
        <f t="shared" si="5"/>
        <v>0</v>
      </c>
    </row>
    <row r="91" spans="1:19" x14ac:dyDescent="0.2">
      <c r="A91" s="2" t="s">
        <v>183</v>
      </c>
      <c r="B91" s="29">
        <v>143095</v>
      </c>
      <c r="C91" s="171">
        <f>+'[1]Ex Africa 2022'!B1280</f>
        <v>0</v>
      </c>
      <c r="D91" s="172">
        <f>+'[1]Ex-Africa 2023'!B1280</f>
        <v>0</v>
      </c>
      <c r="E91" s="48">
        <f>+'[1]Ex-Africa 2024'!B92+'[1]Ex-Africa 2024'!B489+'[1]Ex-Africa 2024'!B886</f>
        <v>0</v>
      </c>
      <c r="F91" s="171">
        <f>+'[1]Ex-Africa 2024'!B191+'[1]Ex-Africa 2024'!B588+'[1]Ex-Africa 2024'!B985</f>
        <v>0</v>
      </c>
      <c r="G91" s="171">
        <f>+'[1]Ex-Africa 2024'!B290+'[1]Ex-Africa 2024'!B687+'[1]Ex-Africa 2024'!B1084</f>
        <v>0</v>
      </c>
      <c r="H91" s="171">
        <f>+'[1]Ex-Africa 2024'!B389+'[1]Ex-Africa 2024'!B786+'[1]Ex-Africa 2024'!B1183</f>
        <v>0</v>
      </c>
      <c r="I91" s="80">
        <f t="shared" si="3"/>
        <v>0</v>
      </c>
      <c r="J91" s="48">
        <f>+'[1]Ex-Africa 2025'!B92+'[1]Ex-Africa 2025'!B489+'[1]Ex-Africa 2025'!B886</f>
        <v>0</v>
      </c>
      <c r="K91" s="171">
        <f>+'[1]Ex-Africa 2025'!B191+'[1]Ex-Africa 2025'!B588+'[1]Ex-Africa 2025'!B985</f>
        <v>0</v>
      </c>
      <c r="L91" s="171">
        <f>+'[1]Ex-Africa 2025'!B290+'[1]Ex-Africa 2025'!B687+'[1]Ex-Africa 2025'!B1084</f>
        <v>0</v>
      </c>
      <c r="M91" s="171">
        <f>+'[1]Ex-Africa 2025'!B389+'[1]Ex-Africa 2025'!B786+'[1]Ex-Africa 2025'!B1183</f>
        <v>0</v>
      </c>
      <c r="N91" s="80">
        <f t="shared" si="4"/>
        <v>0</v>
      </c>
      <c r="O91" s="48">
        <f>+'[1]Ex-Africa 2026'!B92+'[1]Ex-Africa 2026'!B489+'[1]Ex-Africa 2026'!B886</f>
        <v>0</v>
      </c>
      <c r="P91" s="171">
        <f>+'[1]Ex-Africa 2026'!B191+'[1]Ex-Africa 2026'!B588+'[1]Ex-Africa 2026'!B985</f>
        <v>0</v>
      </c>
      <c r="Q91" s="171">
        <f>+'[1]Ex-Africa 2026'!B290+'[1]Ex-Africa 2026'!B687+'[1]Ex-Africa 2026'!B1084</f>
        <v>0</v>
      </c>
      <c r="R91" s="171">
        <f>+'[1]Ex-Africa 2026'!B389+'[1]Ex-Africa 2026'!B786+'[1]Ex-Africa 2026'!B1183</f>
        <v>0</v>
      </c>
      <c r="S91" s="80">
        <f t="shared" si="5"/>
        <v>0</v>
      </c>
    </row>
    <row r="92" spans="1:19" x14ac:dyDescent="0.2">
      <c r="A92" s="2" t="s">
        <v>184</v>
      </c>
      <c r="B92" s="29">
        <v>1205192</v>
      </c>
      <c r="C92" s="171">
        <f>+'[1]Ex Africa 2022'!B1281</f>
        <v>70985</v>
      </c>
      <c r="D92" s="172">
        <f>+'[1]Ex-Africa 2023'!B1281</f>
        <v>8506</v>
      </c>
      <c r="E92" s="48">
        <f>+'[1]Ex-Africa 2024'!B93+'[1]Ex-Africa 2024'!B490+'[1]Ex-Africa 2024'!B887</f>
        <v>38276</v>
      </c>
      <c r="F92" s="171">
        <f>+'[1]Ex-Africa 2024'!B192+'[1]Ex-Africa 2024'!B589+'[1]Ex-Africa 2024'!B986</f>
        <v>0</v>
      </c>
      <c r="G92" s="171">
        <f>+'[1]Ex-Africa 2024'!B291+'[1]Ex-Africa 2024'!B688+'[1]Ex-Africa 2024'!B1085</f>
        <v>94991</v>
      </c>
      <c r="H92" s="171">
        <f>+'[1]Ex-Africa 2024'!B390+'[1]Ex-Africa 2024'!B787+'[1]Ex-Africa 2024'!B1184</f>
        <v>0</v>
      </c>
      <c r="I92" s="80">
        <f t="shared" si="3"/>
        <v>133267</v>
      </c>
      <c r="J92" s="48">
        <f>+'[1]Ex-Africa 2025'!B93+'[1]Ex-Africa 2025'!B490+'[1]Ex-Africa 2025'!B887</f>
        <v>0</v>
      </c>
      <c r="K92" s="171">
        <f>+'[1]Ex-Africa 2025'!B192+'[1]Ex-Africa 2025'!B589+'[1]Ex-Africa 2025'!B986</f>
        <v>0</v>
      </c>
      <c r="L92" s="171">
        <f>+'[1]Ex-Africa 2025'!B291+'[1]Ex-Africa 2025'!B688+'[1]Ex-Africa 2025'!B1085</f>
        <v>0</v>
      </c>
      <c r="M92" s="171">
        <f>+'[1]Ex-Africa 2025'!B390+'[1]Ex-Africa 2025'!B787+'[1]Ex-Africa 2025'!B1184</f>
        <v>80000</v>
      </c>
      <c r="N92" s="80">
        <f t="shared" si="4"/>
        <v>80000</v>
      </c>
      <c r="O92" s="48">
        <f>+'[1]Ex-Africa 2026'!B93+'[1]Ex-Africa 2026'!B490+'[1]Ex-Africa 2026'!B887</f>
        <v>0</v>
      </c>
      <c r="P92" s="171">
        <f>+'[1]Ex-Africa 2026'!B192+'[1]Ex-Africa 2026'!B589+'[1]Ex-Africa 2026'!B986</f>
        <v>0</v>
      </c>
      <c r="Q92" s="171">
        <f>+'[1]Ex-Africa 2026'!B291+'[1]Ex-Africa 2026'!B688+'[1]Ex-Africa 2026'!B1085</f>
        <v>0</v>
      </c>
      <c r="R92" s="171">
        <f>+'[1]Ex-Africa 2026'!B390+'[1]Ex-Africa 2026'!B787+'[1]Ex-Africa 2026'!B1184</f>
        <v>0</v>
      </c>
      <c r="S92" s="80">
        <f t="shared" si="5"/>
        <v>0</v>
      </c>
    </row>
    <row r="93" spans="1:19" x14ac:dyDescent="0.2">
      <c r="A93" s="2" t="s">
        <v>185</v>
      </c>
      <c r="B93" s="29">
        <v>884923</v>
      </c>
      <c r="C93" s="171">
        <f>+'[1]Ex Africa 2022'!B1282</f>
        <v>400971</v>
      </c>
      <c r="D93" s="172">
        <f>+'[1]Ex-Africa 2023'!B1282</f>
        <v>247424</v>
      </c>
      <c r="E93" s="48">
        <f>+'[1]Ex-Africa 2024'!B94+'[1]Ex-Africa 2024'!B491+'[1]Ex-Africa 2024'!B888</f>
        <v>0</v>
      </c>
      <c r="F93" s="171">
        <f>+'[1]Ex-Africa 2024'!B193+'[1]Ex-Africa 2024'!B590+'[1]Ex-Africa 2024'!B987</f>
        <v>35346</v>
      </c>
      <c r="G93" s="171">
        <f>+'[1]Ex-Africa 2024'!B292+'[1]Ex-Africa 2024'!B689+'[1]Ex-Africa 2024'!B1086</f>
        <v>0</v>
      </c>
      <c r="H93" s="171">
        <f>+'[1]Ex-Africa 2024'!B391+'[1]Ex-Africa 2024'!B788+'[1]Ex-Africa 2024'!B1185</f>
        <v>177041</v>
      </c>
      <c r="I93" s="80">
        <f t="shared" si="3"/>
        <v>212387</v>
      </c>
      <c r="J93" s="48">
        <f>+'[1]Ex-Africa 2025'!B94+'[1]Ex-Africa 2025'!B491+'[1]Ex-Africa 2025'!B888</f>
        <v>0</v>
      </c>
      <c r="K93" s="171">
        <f>+'[1]Ex-Africa 2025'!B193+'[1]Ex-Africa 2025'!B590+'[1]Ex-Africa 2025'!B987</f>
        <v>0</v>
      </c>
      <c r="L93" s="171">
        <f>+'[1]Ex-Africa 2025'!B292+'[1]Ex-Africa 2025'!B689+'[1]Ex-Africa 2025'!B1086</f>
        <v>0</v>
      </c>
      <c r="M93" s="171">
        <f>+'[1]Ex-Africa 2025'!B391+'[1]Ex-Africa 2025'!B788+'[1]Ex-Africa 2025'!B1185</f>
        <v>0</v>
      </c>
      <c r="N93" s="80">
        <f t="shared" si="4"/>
        <v>0</v>
      </c>
      <c r="O93" s="48">
        <f>+'[1]Ex-Africa 2026'!B94+'[1]Ex-Africa 2026'!B491+'[1]Ex-Africa 2026'!B888</f>
        <v>91904</v>
      </c>
      <c r="P93" s="171">
        <f>+'[1]Ex-Africa 2026'!B193+'[1]Ex-Africa 2026'!B590+'[1]Ex-Africa 2026'!B987</f>
        <v>0</v>
      </c>
      <c r="Q93" s="171">
        <f>+'[1]Ex-Africa 2026'!B292+'[1]Ex-Africa 2026'!B689+'[1]Ex-Africa 2026'!B1086</f>
        <v>0</v>
      </c>
      <c r="R93" s="171">
        <f>+'[1]Ex-Africa 2026'!B391+'[1]Ex-Africa 2026'!B788+'[1]Ex-Africa 2026'!B1185</f>
        <v>0</v>
      </c>
      <c r="S93" s="80">
        <f t="shared" si="5"/>
        <v>91904</v>
      </c>
    </row>
    <row r="94" spans="1:19" x14ac:dyDescent="0.2">
      <c r="A94" s="2" t="s">
        <v>186</v>
      </c>
      <c r="B94" s="29">
        <v>5792960</v>
      </c>
      <c r="C94" s="171">
        <f>+'[1]Ex Africa 2022'!B1283</f>
        <v>1486700</v>
      </c>
      <c r="D94" s="172">
        <f>+'[1]Ex-Africa 2023'!B1283</f>
        <v>284100</v>
      </c>
      <c r="E94" s="48">
        <f>+'[1]Ex-Africa 2024'!B95+'[1]Ex-Africa 2024'!B492+'[1]Ex-Africa 2024'!B889</f>
        <v>0</v>
      </c>
      <c r="F94" s="171">
        <f>+'[1]Ex-Africa 2024'!B194+'[1]Ex-Africa 2024'!B591+'[1]Ex-Africa 2024'!B988</f>
        <v>0</v>
      </c>
      <c r="G94" s="171">
        <f>+'[1]Ex-Africa 2024'!B293+'[1]Ex-Africa 2024'!B690+'[1]Ex-Africa 2024'!B1087</f>
        <v>0</v>
      </c>
      <c r="H94" s="171">
        <f>+'[1]Ex-Africa 2024'!B392+'[1]Ex-Africa 2024'!B789+'[1]Ex-Africa 2024'!B1186</f>
        <v>0</v>
      </c>
      <c r="I94" s="80">
        <f t="shared" si="3"/>
        <v>0</v>
      </c>
      <c r="J94" s="48">
        <f>+'[1]Ex-Africa 2025'!B95+'[1]Ex-Africa 2025'!B492+'[1]Ex-Africa 2025'!B889</f>
        <v>0</v>
      </c>
      <c r="K94" s="171">
        <f>+'[1]Ex-Africa 2025'!B194+'[1]Ex-Africa 2025'!B591+'[1]Ex-Africa 2025'!B988</f>
        <v>91360</v>
      </c>
      <c r="L94" s="171">
        <f>+'[1]Ex-Africa 2025'!B293+'[1]Ex-Africa 2025'!B690+'[1]Ex-Africa 2025'!B1087</f>
        <v>0</v>
      </c>
      <c r="M94" s="171">
        <f>+'[1]Ex-Africa 2025'!B392+'[1]Ex-Africa 2025'!B789+'[1]Ex-Africa 2025'!B1186</f>
        <v>0</v>
      </c>
      <c r="N94" s="80">
        <f t="shared" si="4"/>
        <v>91360</v>
      </c>
      <c r="O94" s="48">
        <f>+'[1]Ex-Africa 2026'!B95+'[1]Ex-Africa 2026'!B492+'[1]Ex-Africa 2026'!B889</f>
        <v>17800</v>
      </c>
      <c r="P94" s="171">
        <f>+'[1]Ex-Africa 2026'!B194+'[1]Ex-Africa 2026'!B591+'[1]Ex-Africa 2026'!B988</f>
        <v>0</v>
      </c>
      <c r="Q94" s="171">
        <f>+'[1]Ex-Africa 2026'!B293+'[1]Ex-Africa 2026'!B690+'[1]Ex-Africa 2026'!B1087</f>
        <v>0</v>
      </c>
      <c r="R94" s="171">
        <f>+'[1]Ex-Africa 2026'!B392+'[1]Ex-Africa 2026'!B789+'[1]Ex-Africa 2026'!B1186</f>
        <v>0</v>
      </c>
      <c r="S94" s="80">
        <f t="shared" si="5"/>
        <v>17800</v>
      </c>
    </row>
    <row r="95" spans="1:19" s="4" customFormat="1" x14ac:dyDescent="0.2">
      <c r="A95" s="2" t="s">
        <v>187</v>
      </c>
      <c r="B95" s="29">
        <v>14164778</v>
      </c>
      <c r="C95" s="171">
        <f>+'[1]Ex Africa 2022'!B1284</f>
        <v>2739072</v>
      </c>
      <c r="D95" s="172">
        <f>+'[1]Ex-Africa 2023'!B1284</f>
        <v>109700</v>
      </c>
      <c r="E95" s="48">
        <f>+'[1]Ex-Africa 2024'!B96+'[1]Ex-Africa 2024'!B493+'[1]Ex-Africa 2024'!B890</f>
        <v>0</v>
      </c>
      <c r="F95" s="171">
        <f>+'[1]Ex-Africa 2024'!B195+'[1]Ex-Africa 2024'!B592+'[1]Ex-Africa 2024'!B989</f>
        <v>0</v>
      </c>
      <c r="G95" s="171">
        <f>+'[1]Ex-Africa 2024'!B294+'[1]Ex-Africa 2024'!B691+'[1]Ex-Africa 2024'!B1088</f>
        <v>2180988</v>
      </c>
      <c r="H95" s="171">
        <f>+'[1]Ex-Africa 2024'!B393+'[1]Ex-Africa 2024'!B790+'[1]Ex-Africa 2024'!B1187</f>
        <v>0</v>
      </c>
      <c r="I95" s="80">
        <f t="shared" si="3"/>
        <v>2180988</v>
      </c>
      <c r="J95" s="48">
        <f>+'[1]Ex-Africa 2025'!B96+'[1]Ex-Africa 2025'!B493+'[1]Ex-Africa 2025'!B890</f>
        <v>0</v>
      </c>
      <c r="K95" s="171">
        <f>+'[1]Ex-Africa 2025'!B195+'[1]Ex-Africa 2025'!B592+'[1]Ex-Africa 2025'!B989</f>
        <v>0</v>
      </c>
      <c r="L95" s="171">
        <f>+'[1]Ex-Africa 2025'!B294+'[1]Ex-Africa 2025'!B691+'[1]Ex-Africa 2025'!B1088</f>
        <v>0</v>
      </c>
      <c r="M95" s="171">
        <f>+'[1]Ex-Africa 2025'!B393+'[1]Ex-Africa 2025'!B790+'[1]Ex-Africa 2025'!B1187</f>
        <v>0</v>
      </c>
      <c r="N95" s="80">
        <f t="shared" si="4"/>
        <v>0</v>
      </c>
      <c r="O95" s="48">
        <f>+'[1]Ex-Africa 2026'!B96+'[1]Ex-Africa 2026'!B493+'[1]Ex-Africa 2026'!B890</f>
        <v>13250</v>
      </c>
      <c r="P95" s="171">
        <f>+'[1]Ex-Africa 2026'!B195+'[1]Ex-Africa 2026'!B592+'[1]Ex-Africa 2026'!B989</f>
        <v>0</v>
      </c>
      <c r="Q95" s="171">
        <f>+'[1]Ex-Africa 2026'!B294+'[1]Ex-Africa 2026'!B691+'[1]Ex-Africa 2026'!B1088</f>
        <v>0</v>
      </c>
      <c r="R95" s="171">
        <f>+'[1]Ex-Africa 2026'!B393+'[1]Ex-Africa 2026'!B790+'[1]Ex-Africa 2026'!B1187</f>
        <v>0</v>
      </c>
      <c r="S95" s="80">
        <f t="shared" si="5"/>
        <v>13250</v>
      </c>
    </row>
    <row r="96" spans="1:19" x14ac:dyDescent="0.2">
      <c r="A96" s="2" t="s">
        <v>188</v>
      </c>
      <c r="B96" s="29">
        <v>328901</v>
      </c>
      <c r="C96" s="171">
        <f>+'[1]Ex Africa 2022'!B1285</f>
        <v>0</v>
      </c>
      <c r="D96" s="172">
        <f>+'[1]Ex-Africa 2023'!B1285</f>
        <v>0</v>
      </c>
      <c r="E96" s="48">
        <f>+'[1]Ex-Africa 2024'!B97+'[1]Ex-Africa 2024'!B494+'[1]Ex-Africa 2024'!B891</f>
        <v>0</v>
      </c>
      <c r="F96" s="171">
        <f>+'[1]Ex-Africa 2024'!B196+'[1]Ex-Africa 2024'!B593+'[1]Ex-Africa 2024'!B990</f>
        <v>0</v>
      </c>
      <c r="G96" s="171">
        <f>+'[1]Ex-Africa 2024'!B295+'[1]Ex-Africa 2024'!B692+'[1]Ex-Africa 2024'!B1089</f>
        <v>0</v>
      </c>
      <c r="H96" s="171">
        <f>+'[1]Ex-Africa 2024'!B394+'[1]Ex-Africa 2024'!B791+'[1]Ex-Africa 2024'!B1188</f>
        <v>0</v>
      </c>
      <c r="I96" s="80">
        <f t="shared" si="3"/>
        <v>0</v>
      </c>
      <c r="J96" s="48">
        <f>+'[1]Ex-Africa 2025'!B97+'[1]Ex-Africa 2025'!B494+'[1]Ex-Africa 2025'!B891</f>
        <v>0</v>
      </c>
      <c r="K96" s="171">
        <f>+'[1]Ex-Africa 2025'!B196+'[1]Ex-Africa 2025'!B593+'[1]Ex-Africa 2025'!B990</f>
        <v>0</v>
      </c>
      <c r="L96" s="171">
        <f>+'[1]Ex-Africa 2025'!B295+'[1]Ex-Africa 2025'!B692+'[1]Ex-Africa 2025'!B1089</f>
        <v>0</v>
      </c>
      <c r="M96" s="171">
        <f>+'[1]Ex-Africa 2025'!B394+'[1]Ex-Africa 2025'!B791+'[1]Ex-Africa 2025'!B1188</f>
        <v>0</v>
      </c>
      <c r="N96" s="80">
        <f t="shared" si="4"/>
        <v>0</v>
      </c>
      <c r="O96" s="48">
        <f>+'[1]Ex-Africa 2026'!B97+'[1]Ex-Africa 2026'!B494+'[1]Ex-Africa 2026'!B891</f>
        <v>0</v>
      </c>
      <c r="P96" s="171">
        <f>+'[1]Ex-Africa 2026'!B196+'[1]Ex-Africa 2026'!B593+'[1]Ex-Africa 2026'!B990</f>
        <v>0</v>
      </c>
      <c r="Q96" s="171">
        <f>+'[1]Ex-Africa 2026'!B295+'[1]Ex-Africa 2026'!B692+'[1]Ex-Africa 2026'!B1089</f>
        <v>0</v>
      </c>
      <c r="R96" s="171">
        <f>+'[1]Ex-Africa 2026'!B394+'[1]Ex-Africa 2026'!B791+'[1]Ex-Africa 2026'!B1188</f>
        <v>0</v>
      </c>
      <c r="S96" s="80">
        <f t="shared" si="5"/>
        <v>0</v>
      </c>
    </row>
    <row r="97" spans="1:19" s="4" customFormat="1" x14ac:dyDescent="0.2">
      <c r="A97" s="174" t="s">
        <v>9</v>
      </c>
      <c r="B97" s="175">
        <f>SUM(B4:B96)</f>
        <v>366068480</v>
      </c>
      <c r="C97" s="116">
        <f t="shared" ref="C97:S97" si="6">SUM(C4:C96)</f>
        <v>23264300</v>
      </c>
      <c r="D97" s="117">
        <f t="shared" si="6"/>
        <v>31548679</v>
      </c>
      <c r="E97" s="118">
        <f t="shared" si="6"/>
        <v>6138827</v>
      </c>
      <c r="F97" s="116">
        <f t="shared" si="6"/>
        <v>1121912</v>
      </c>
      <c r="G97" s="116">
        <f t="shared" si="6"/>
        <v>8215302</v>
      </c>
      <c r="H97" s="116">
        <f t="shared" si="6"/>
        <v>2383423</v>
      </c>
      <c r="I97" s="119">
        <f t="shared" si="6"/>
        <v>17859464</v>
      </c>
      <c r="J97" s="118">
        <f t="shared" si="6"/>
        <v>2406004</v>
      </c>
      <c r="K97" s="116">
        <f t="shared" si="6"/>
        <v>3201156</v>
      </c>
      <c r="L97" s="116">
        <f t="shared" si="6"/>
        <v>3778858</v>
      </c>
      <c r="M97" s="116">
        <f t="shared" si="6"/>
        <v>1944924</v>
      </c>
      <c r="N97" s="119">
        <f t="shared" si="6"/>
        <v>11330942</v>
      </c>
      <c r="O97" s="118">
        <f t="shared" si="6"/>
        <v>2690709</v>
      </c>
      <c r="P97" s="116">
        <f t="shared" si="6"/>
        <v>0</v>
      </c>
      <c r="Q97" s="116">
        <f t="shared" si="6"/>
        <v>0</v>
      </c>
      <c r="R97" s="116">
        <f t="shared" si="6"/>
        <v>0</v>
      </c>
      <c r="S97" s="119">
        <f t="shared" si="6"/>
        <v>2690709</v>
      </c>
    </row>
    <row r="98" spans="1:19" x14ac:dyDescent="0.2">
      <c r="I98" s="5"/>
      <c r="N98" s="5"/>
      <c r="S98" s="5"/>
    </row>
    <row r="99" spans="1:19" x14ac:dyDescent="0.2">
      <c r="I99" s="5"/>
      <c r="N99" s="5"/>
      <c r="S99" s="5"/>
    </row>
  </sheetData>
  <mergeCells count="6">
    <mergeCell ref="O2:S2"/>
    <mergeCell ref="B2:B3"/>
    <mergeCell ref="C2:C3"/>
    <mergeCell ref="D2:D3"/>
    <mergeCell ref="E2:I2"/>
    <mergeCell ref="J2:N2"/>
  </mergeCells>
  <pageMargins left="0.7" right="0.7" top="0.75" bottom="0.75" header="0.3" footer="0.3"/>
  <pageSetup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3457-22BA-4453-A680-760DC5C16A3B}">
  <sheetPr>
    <pageSetUpPr fitToPage="1"/>
  </sheetPr>
  <dimension ref="A1:AE98"/>
  <sheetViews>
    <sheetView workbookViewId="0">
      <selection activeCell="A7" sqref="A7"/>
    </sheetView>
  </sheetViews>
  <sheetFormatPr defaultRowHeight="15" x14ac:dyDescent="0.25"/>
  <cols>
    <col min="1" max="1" width="19.28515625" customWidth="1"/>
    <col min="2" max="2" width="11.140625" style="87" bestFit="1" customWidth="1"/>
    <col min="3" max="3" width="9.140625" style="87" bestFit="1"/>
    <col min="4" max="4" width="8.7109375" style="87" customWidth="1"/>
    <col min="5" max="5" width="11.140625" style="87" bestFit="1" customWidth="1"/>
    <col min="6" max="6" width="1.7109375" customWidth="1"/>
    <col min="7" max="7" width="10.140625" style="1" bestFit="1" customWidth="1"/>
    <col min="8" max="8" width="9.7109375" style="1" customWidth="1"/>
    <col min="9" max="9" width="7.5703125" style="1" customWidth="1"/>
    <col min="10" max="10" width="11.140625" style="1" customWidth="1"/>
    <col min="11" max="11" width="1.28515625" customWidth="1"/>
    <col min="12" max="12" width="10.140625" style="1" bestFit="1" customWidth="1"/>
    <col min="13" max="13" width="9.140625" style="1" bestFit="1"/>
    <col min="14" max="14" width="7.5703125" style="1" bestFit="1" customWidth="1"/>
    <col min="15" max="15" width="11.140625" style="1" customWidth="1"/>
    <col min="16" max="16" width="1.42578125" customWidth="1"/>
    <col min="17" max="17" width="10.140625" style="1" bestFit="1" customWidth="1"/>
    <col min="18" max="19" width="9.140625" style="1"/>
    <col min="20" max="20" width="10.140625" style="1" bestFit="1" customWidth="1"/>
    <col min="21" max="21" width="2.5703125" customWidth="1"/>
    <col min="22" max="22" width="10.140625" style="1" bestFit="1" customWidth="1"/>
    <col min="23" max="24" width="9.140625" style="1"/>
    <col min="25" max="25" width="10.140625" style="1" bestFit="1" customWidth="1"/>
    <col min="26" max="26" width="2" style="1" customWidth="1"/>
    <col min="27" max="27" width="10.140625" style="1" bestFit="1" customWidth="1"/>
    <col min="28" max="29" width="9.140625" style="1"/>
    <col min="30" max="30" width="10.140625" style="1" bestFit="1" customWidth="1"/>
    <col min="31" max="31" width="11.140625" style="104" bestFit="1" customWidth="1"/>
  </cols>
  <sheetData>
    <row r="1" spans="1:31" s="17" customFormat="1" ht="18" x14ac:dyDescent="0.25">
      <c r="A1" s="38" t="s">
        <v>189</v>
      </c>
      <c r="B1" s="147"/>
      <c r="C1" s="147"/>
      <c r="D1" s="147"/>
      <c r="E1" s="147"/>
      <c r="G1" s="18"/>
      <c r="H1" s="18"/>
      <c r="I1" s="18"/>
      <c r="J1" s="18"/>
      <c r="L1" s="18"/>
      <c r="M1" s="18"/>
      <c r="N1" s="18"/>
      <c r="O1" s="18"/>
      <c r="Q1" s="18"/>
      <c r="R1" s="18"/>
      <c r="S1" s="18"/>
      <c r="T1" s="18"/>
      <c r="V1" s="18"/>
      <c r="W1" s="18"/>
      <c r="X1" s="18"/>
      <c r="Y1" s="18"/>
      <c r="Z1" s="18"/>
      <c r="AA1" s="18"/>
      <c r="AB1" s="18"/>
      <c r="AC1" s="18"/>
      <c r="AD1" s="18"/>
      <c r="AE1" s="91"/>
    </row>
    <row r="2" spans="1:31" s="65" customFormat="1" ht="15.75" x14ac:dyDescent="0.25">
      <c r="A2" s="126" t="s">
        <v>5</v>
      </c>
      <c r="B2" s="258" t="s">
        <v>81</v>
      </c>
      <c r="C2" s="259"/>
      <c r="D2" s="259"/>
      <c r="E2" s="260"/>
      <c r="G2" s="249">
        <v>2022</v>
      </c>
      <c r="H2" s="250"/>
      <c r="I2" s="250"/>
      <c r="J2" s="251"/>
      <c r="L2" s="249">
        <v>2023</v>
      </c>
      <c r="M2" s="250"/>
      <c r="N2" s="250"/>
      <c r="O2" s="251"/>
      <c r="Q2" s="249">
        <v>2024</v>
      </c>
      <c r="R2" s="250"/>
      <c r="S2" s="250"/>
      <c r="T2" s="251"/>
      <c r="V2" s="233">
        <v>2025</v>
      </c>
      <c r="W2" s="233"/>
      <c r="X2" s="233"/>
      <c r="Y2" s="233"/>
      <c r="Z2" s="41"/>
      <c r="AA2" s="249" t="s">
        <v>15</v>
      </c>
      <c r="AB2" s="250"/>
      <c r="AC2" s="250"/>
      <c r="AD2" s="251"/>
      <c r="AE2" s="127"/>
    </row>
    <row r="3" spans="1:31" s="4" customFormat="1" x14ac:dyDescent="0.25">
      <c r="A3" s="176" t="s">
        <v>27</v>
      </c>
      <c r="B3" s="128" t="s">
        <v>17</v>
      </c>
      <c r="C3" s="128" t="s">
        <v>18</v>
      </c>
      <c r="D3" s="128" t="s">
        <v>19</v>
      </c>
      <c r="E3" s="128" t="s">
        <v>9</v>
      </c>
      <c r="G3" s="44" t="s">
        <v>17</v>
      </c>
      <c r="H3" s="44" t="s">
        <v>18</v>
      </c>
      <c r="I3" s="44" t="s">
        <v>19</v>
      </c>
      <c r="J3" s="44" t="s">
        <v>9</v>
      </c>
      <c r="L3" s="44" t="s">
        <v>17</v>
      </c>
      <c r="M3" s="44" t="s">
        <v>18</v>
      </c>
      <c r="N3" s="44" t="s">
        <v>19</v>
      </c>
      <c r="O3" s="44" t="s">
        <v>9</v>
      </c>
      <c r="Q3" s="44" t="s">
        <v>17</v>
      </c>
      <c r="R3" s="44" t="s">
        <v>18</v>
      </c>
      <c r="S3" s="44" t="s">
        <v>19</v>
      </c>
      <c r="T3" s="44" t="s">
        <v>9</v>
      </c>
      <c r="V3" s="44" t="s">
        <v>17</v>
      </c>
      <c r="W3" s="44" t="s">
        <v>18</v>
      </c>
      <c r="X3" s="44" t="s">
        <v>19</v>
      </c>
      <c r="Y3" s="44" t="s">
        <v>9</v>
      </c>
      <c r="Z3" s="5"/>
      <c r="AA3" s="44" t="s">
        <v>17</v>
      </c>
      <c r="AB3" s="44" t="s">
        <v>18</v>
      </c>
      <c r="AC3" s="44" t="s">
        <v>19</v>
      </c>
      <c r="AD3" s="44" t="s">
        <v>9</v>
      </c>
      <c r="AE3" s="129"/>
    </row>
    <row r="4" spans="1:31" x14ac:dyDescent="0.25">
      <c r="A4" t="s">
        <v>96</v>
      </c>
      <c r="B4" s="139">
        <v>4985211</v>
      </c>
      <c r="C4" s="87">
        <v>3348250</v>
      </c>
      <c r="D4" s="87">
        <v>0</v>
      </c>
      <c r="E4" s="140">
        <v>8333461</v>
      </c>
      <c r="G4" s="139">
        <f>+'[1]Ex Africa 2022'!B5+'[1]Ex Africa 2022'!B104+'[1]Ex Africa 2022'!B203+'[1]Ex Africa 2022'!B302</f>
        <v>20000</v>
      </c>
      <c r="H4" s="87">
        <f>+'[1]Ex Africa 2022'!B402+'[1]Ex Africa 2022'!B501+'[1]Ex Africa 2022'!B600+'[1]Ex Africa 2022'!B699</f>
        <v>407350</v>
      </c>
      <c r="I4" s="87">
        <f>+'[1]Ex Africa 2022'!B799+'[1]Ex Africa 2022'!B898+'[1]Ex Africa 2022'!B997+'[1]Ex Africa 2022'!B1096</f>
        <v>0</v>
      </c>
      <c r="J4" s="140">
        <f>SUM(G4:I4)</f>
        <v>427350</v>
      </c>
      <c r="L4" s="139">
        <f>+'[1]Ex-Africa 2023'!B5+'[1]Ex-Africa 2023'!B104+'[1]Ex-Africa 2023'!B203+'[1]Ex-Africa 2023'!B302</f>
        <v>300000</v>
      </c>
      <c r="M4" s="87">
        <f>+'[1]Ex-Africa 2023'!B402+'[1]Ex-Africa 2023'!B501+'[1]Ex-Africa 2023'!B600+'[1]Ex-Africa 2023'!B699</f>
        <v>470464</v>
      </c>
      <c r="N4" s="87">
        <f>+'[1]Ex-Africa 2023'!B799+'[1]Ex-Africa 2023'!B898+'[1]Ex-Africa 2023'!B997+'[1]Ex-Africa 2023'!B1096</f>
        <v>0</v>
      </c>
      <c r="O4" s="140">
        <f>SUM(L4:N4)</f>
        <v>770464</v>
      </c>
      <c r="Q4" s="139">
        <f>+'[1]Ex-Africa 2024'!B5+'[1]Ex-Africa 2024'!B104+'[1]Ex-Africa 2024'!B203+'[1]Ex-Africa 2024'!B302</f>
        <v>3500</v>
      </c>
      <c r="R4" s="87">
        <f>+'[1]Ex-Africa 2024'!B402+'[1]Ex-Africa 2024'!B501+'[1]Ex-Africa 2024'!B600+'[1]Ex-Africa 2024'!B699</f>
        <v>236167</v>
      </c>
      <c r="S4" s="87">
        <f>+'[1]Ex-Africa 2024'!B799+'[1]Ex-Africa 2024'!B898+'[1]Ex-Africa 2024'!B997+'[1]Ex-Africa 2024'!B1096</f>
        <v>0</v>
      </c>
      <c r="T4" s="140">
        <f>SUM(Q4:S4)</f>
        <v>239667</v>
      </c>
      <c r="V4" s="139">
        <f>+'[1]Ex-Africa 2025'!B5+'[1]Ex-Africa 2025'!B104+'[1]Ex-Africa 2025'!B203+'[1]Ex-Africa 2025'!B302</f>
        <v>241961</v>
      </c>
      <c r="W4" s="87">
        <f>+'[1]Ex-Africa 2025'!B402+'[1]Ex-Africa 2025'!B501+'[1]Ex-Africa 2025'!B600+'[1]Ex-Africa 2025'!B699</f>
        <v>231312</v>
      </c>
      <c r="X4" s="87">
        <f>+'[1]Ex-Africa 2025'!B799+'[1]Ex-Africa 2025'!B898+'[1]Ex-Africa 2025'!B997+'[1]Ex-Africa 2025'!B1096</f>
        <v>2467669</v>
      </c>
      <c r="Y4" s="140">
        <f>SUM(V4:X4)</f>
        <v>2940942</v>
      </c>
      <c r="Z4" s="87"/>
      <c r="AA4" s="139">
        <f>+'[1]Ex-Africa 2026'!B5+'[1]Ex-Africa 2026'!B104+'[1]Ex-Africa 2026'!B203+'[1]Ex-Africa 2026'!B302</f>
        <v>0</v>
      </c>
      <c r="AB4" s="87">
        <f>+'[1]Ex-Africa 2026'!B402+'[1]Ex-Africa 2026'!B501+'[1]Ex-Africa 2026'!B600+'[1]Ex-Africa 2026'!B699</f>
        <v>0</v>
      </c>
      <c r="AC4" s="87">
        <f>+'[1]Ex-Africa 2026'!B799+'[1]Ex-Africa 2026'!B898+'[1]Ex-Africa 2026'!B997+'[1]Ex-Africa 2026'!B1096</f>
        <v>560825</v>
      </c>
      <c r="AD4" s="140">
        <f>SUM(AA4:AC4)</f>
        <v>560825</v>
      </c>
    </row>
    <row r="5" spans="1:31" x14ac:dyDescent="0.25">
      <c r="A5" s="2" t="s">
        <v>97</v>
      </c>
      <c r="B5" s="139">
        <v>0</v>
      </c>
      <c r="C5" s="87">
        <v>0</v>
      </c>
      <c r="D5" s="87">
        <v>0</v>
      </c>
      <c r="E5" s="140">
        <v>0</v>
      </c>
      <c r="G5" s="139"/>
      <c r="H5" s="87"/>
      <c r="I5" s="87"/>
      <c r="J5" s="140"/>
      <c r="L5" s="139"/>
      <c r="M5" s="87"/>
      <c r="N5" s="87"/>
      <c r="O5" s="140"/>
      <c r="Q5" s="139">
        <f>+'[1]Ex-Africa 2024'!B6+'[1]Ex-Africa 2024'!B105+'[1]Ex-Africa 2024'!B204+'[1]Ex-Africa 2024'!B303</f>
        <v>0</v>
      </c>
      <c r="R5" s="87">
        <f>+'[1]Ex-Africa 2024'!B403+'[1]Ex-Africa 2024'!B502+'[1]Ex-Africa 2024'!B601+'[1]Ex-Africa 2024'!B700</f>
        <v>0</v>
      </c>
      <c r="S5" s="87">
        <f>+'[1]Ex-Africa 2024'!B800+'[1]Ex-Africa 2024'!B899+'[1]Ex-Africa 2024'!B998+'[1]Ex-Africa 2024'!B1097</f>
        <v>0</v>
      </c>
      <c r="T5" s="140">
        <f t="shared" ref="T5:T68" si="0">SUM(Q5:S5)</f>
        <v>0</v>
      </c>
      <c r="V5" s="139">
        <f>+'[1]Ex-Africa 2025'!B6+'[1]Ex-Africa 2025'!B105+'[1]Ex-Africa 2025'!B204+'[1]Ex-Africa 2025'!B303</f>
        <v>0</v>
      </c>
      <c r="W5" s="87">
        <f>+'[1]Ex-Africa 2025'!B403+'[1]Ex-Africa 2025'!B502+'[1]Ex-Africa 2025'!B601+'[1]Ex-Africa 2025'!B700</f>
        <v>0</v>
      </c>
      <c r="X5" s="87">
        <f>+'[1]Ex-Africa 2025'!B800+'[1]Ex-Africa 2025'!B899+'[1]Ex-Africa 2025'!B998+'[1]Ex-Africa 2025'!B1097</f>
        <v>0</v>
      </c>
      <c r="Y5" s="140">
        <f t="shared" ref="Y5:Y68" si="1">SUM(V5:X5)</f>
        <v>0</v>
      </c>
      <c r="Z5" s="87"/>
      <c r="AA5" s="139">
        <f>+'[1]Ex-Africa 2026'!B6+'[1]Ex-Africa 2026'!B105+'[1]Ex-Africa 2026'!B204+'[1]Ex-Africa 2026'!B303</f>
        <v>0</v>
      </c>
      <c r="AB5" s="87">
        <f>+'[1]Ex-Africa 2026'!B403+'[1]Ex-Africa 2026'!B502+'[1]Ex-Africa 2026'!B601+'[1]Ex-Africa 2026'!B700</f>
        <v>0</v>
      </c>
      <c r="AC5" s="87">
        <f>+'[1]Ex-Africa 2026'!B800+'[1]Ex-Africa 2026'!B899+'[1]Ex-Africa 2026'!B998+'[1]Ex-Africa 2026'!B1097</f>
        <v>0</v>
      </c>
      <c r="AD5" s="140">
        <f t="shared" ref="AD5:AD68" si="2">SUM(AA5:AC5)</f>
        <v>0</v>
      </c>
    </row>
    <row r="6" spans="1:31" x14ac:dyDescent="0.25">
      <c r="A6" s="2" t="s">
        <v>190</v>
      </c>
      <c r="B6" s="139">
        <v>0</v>
      </c>
      <c r="C6" s="87">
        <v>0</v>
      </c>
      <c r="D6" s="87">
        <v>0</v>
      </c>
      <c r="E6" s="140">
        <v>0</v>
      </c>
      <c r="G6" s="139"/>
      <c r="H6" s="87"/>
      <c r="I6" s="87"/>
      <c r="J6" s="140"/>
      <c r="L6" s="139"/>
      <c r="M6" s="87"/>
      <c r="N6" s="87"/>
      <c r="O6" s="140"/>
      <c r="Q6" s="139">
        <f>+'[1]Ex-Africa 2024'!B7+'[1]Ex-Africa 2024'!B106+'[1]Ex-Africa 2024'!B205+'[1]Ex-Africa 2024'!B304</f>
        <v>0</v>
      </c>
      <c r="R6" s="87">
        <f>+'[1]Ex-Africa 2024'!B404+'[1]Ex-Africa 2024'!B503+'[1]Ex-Africa 2024'!B602+'[1]Ex-Africa 2024'!B701</f>
        <v>0</v>
      </c>
      <c r="S6" s="87">
        <f>+'[1]Ex-Africa 2024'!B801+'[1]Ex-Africa 2024'!B900+'[1]Ex-Africa 2024'!B999+'[1]Ex-Africa 2024'!B1098</f>
        <v>0</v>
      </c>
      <c r="T6" s="140">
        <f t="shared" si="0"/>
        <v>0</v>
      </c>
      <c r="V6" s="139">
        <f>+'[1]Ex-Africa 2025'!B7+'[1]Ex-Africa 2025'!B106+'[1]Ex-Africa 2025'!B205+'[1]Ex-Africa 2025'!B304</f>
        <v>0</v>
      </c>
      <c r="W6" s="87">
        <f>+'[1]Ex-Africa 2025'!B404+'[1]Ex-Africa 2025'!B503+'[1]Ex-Africa 2025'!B602+'[1]Ex-Africa 2025'!B701</f>
        <v>0</v>
      </c>
      <c r="X6" s="87">
        <f>+'[1]Ex-Africa 2025'!B801+'[1]Ex-Africa 2025'!B900+'[1]Ex-Africa 2025'!B999+'[1]Ex-Africa 2025'!B1098</f>
        <v>0</v>
      </c>
      <c r="Y6" s="140">
        <f t="shared" si="1"/>
        <v>0</v>
      </c>
      <c r="Z6" s="87"/>
      <c r="AA6" s="139">
        <f>+'[1]Ex-Africa 2026'!B7+'[1]Ex-Africa 2026'!B106+'[1]Ex-Africa 2026'!B205+'[1]Ex-Africa 2026'!B304</f>
        <v>0</v>
      </c>
      <c r="AB6" s="87">
        <f>+'[1]Ex-Africa 2026'!B404+'[1]Ex-Africa 2026'!B503+'[1]Ex-Africa 2026'!B602+'[1]Ex-Africa 2026'!B701</f>
        <v>0</v>
      </c>
      <c r="AC6" s="87">
        <f>+'[1]Ex-Africa 2026'!B801+'[1]Ex-Africa 2026'!B900+'[1]Ex-Africa 2026'!B999+'[1]Ex-Africa 2026'!B1098</f>
        <v>0</v>
      </c>
      <c r="AD6" s="140">
        <f t="shared" si="2"/>
        <v>0</v>
      </c>
    </row>
    <row r="7" spans="1:31" x14ac:dyDescent="0.25">
      <c r="A7" t="s">
        <v>99</v>
      </c>
      <c r="B7" s="139">
        <v>9450</v>
      </c>
      <c r="C7" s="87">
        <v>5</v>
      </c>
      <c r="D7" s="87">
        <v>0</v>
      </c>
      <c r="E7" s="140">
        <v>9455</v>
      </c>
      <c r="G7" s="139">
        <f>+'[1]Ex Africa 2022'!B8+'[1]Ex Africa 2022'!B107+'[1]Ex Africa 2022'!B206+'[1]Ex Africa 2022'!B305</f>
        <v>0</v>
      </c>
      <c r="H7" s="87">
        <f>+'[1]Ex Africa 2022'!B405+'[1]Ex Africa 2022'!B504+'[1]Ex Africa 2022'!B603+'[1]Ex Africa 2022'!B702</f>
        <v>0</v>
      </c>
      <c r="I7" s="87">
        <f>+'[1]Ex Africa 2022'!B802+'[1]Ex Africa 2022'!B901+'[1]Ex Africa 2022'!B1000+'[1]Ex Africa 2022'!B1099</f>
        <v>0</v>
      </c>
      <c r="J7" s="140">
        <f t="shared" ref="J7:J69" si="3">SUM(G7:I7)</f>
        <v>0</v>
      </c>
      <c r="L7" s="139">
        <f>+'[1]Ex-Africa 2023'!B8+'[1]Ex-Africa 2023'!B107+'[1]Ex-Africa 2023'!B206+'[1]Ex-Africa 2023'!B305</f>
        <v>3460</v>
      </c>
      <c r="M7" s="87">
        <f>+'[1]Ex-Africa 2023'!B405+'[1]Ex-Africa 2023'!B504+'[1]Ex-Africa 2023'!B603+'[1]Ex-Africa 2023'!B702</f>
        <v>0</v>
      </c>
      <c r="N7" s="87">
        <f>+'[1]Ex-Africa 2023'!B802+'[1]Ex-Africa 2023'!B901+'[1]Ex-Africa 2023'!B1000+'[1]Ex-Africa 2023'!B1099</f>
        <v>0</v>
      </c>
      <c r="O7" s="140">
        <f t="shared" ref="O7:O69" si="4">SUM(L7:N7)</f>
        <v>3460</v>
      </c>
      <c r="Q7" s="139">
        <f>+'[1]Ex-Africa 2024'!B8+'[1]Ex-Africa 2024'!B107+'[1]Ex-Africa 2024'!B206+'[1]Ex-Africa 2024'!B305</f>
        <v>12506</v>
      </c>
      <c r="R7" s="87">
        <f>+'[1]Ex-Africa 2024'!B405+'[1]Ex-Africa 2024'!B504+'[1]Ex-Africa 2024'!B603+'[1]Ex-Africa 2024'!B702</f>
        <v>0</v>
      </c>
      <c r="S7" s="87">
        <f>+'[1]Ex-Africa 2024'!B802+'[1]Ex-Africa 2024'!B901+'[1]Ex-Africa 2024'!B1000+'[1]Ex-Africa 2024'!B1099</f>
        <v>0</v>
      </c>
      <c r="T7" s="140">
        <f t="shared" si="0"/>
        <v>12506</v>
      </c>
      <c r="V7" s="139">
        <f>+'[1]Ex-Africa 2025'!B8+'[1]Ex-Africa 2025'!B107+'[1]Ex-Africa 2025'!B206+'[1]Ex-Africa 2025'!B305</f>
        <v>3600</v>
      </c>
      <c r="W7" s="87">
        <f>+'[1]Ex-Africa 2025'!B405+'[1]Ex-Africa 2025'!B504+'[1]Ex-Africa 2025'!B603+'[1]Ex-Africa 2025'!B702</f>
        <v>0</v>
      </c>
      <c r="X7" s="87">
        <f>+'[1]Ex-Africa 2025'!B802+'[1]Ex-Africa 2025'!B901+'[1]Ex-Africa 2025'!B1000+'[1]Ex-Africa 2025'!B1099</f>
        <v>0</v>
      </c>
      <c r="Y7" s="140">
        <f t="shared" si="1"/>
        <v>3600</v>
      </c>
      <c r="Z7" s="87"/>
      <c r="AA7" s="139">
        <f>+'[1]Ex-Africa 2026'!B8+'[1]Ex-Africa 2026'!B107+'[1]Ex-Africa 2026'!B206+'[1]Ex-Africa 2026'!B305</f>
        <v>0</v>
      </c>
      <c r="AB7" s="87">
        <f>+'[1]Ex-Africa 2026'!B405+'[1]Ex-Africa 2026'!B504+'[1]Ex-Africa 2026'!B603+'[1]Ex-Africa 2026'!B702</f>
        <v>0</v>
      </c>
      <c r="AC7" s="87">
        <f>+'[1]Ex-Africa 2026'!B802+'[1]Ex-Africa 2026'!B901+'[1]Ex-Africa 2026'!B1000+'[1]Ex-Africa 2026'!B1099</f>
        <v>0</v>
      </c>
      <c r="AD7" s="140">
        <f t="shared" si="2"/>
        <v>0</v>
      </c>
    </row>
    <row r="8" spans="1:31" x14ac:dyDescent="0.25">
      <c r="A8" s="2" t="s">
        <v>100</v>
      </c>
      <c r="B8" s="139">
        <v>0</v>
      </c>
      <c r="C8" s="87">
        <v>0</v>
      </c>
      <c r="D8" s="87">
        <v>0</v>
      </c>
      <c r="E8" s="140">
        <v>0</v>
      </c>
      <c r="G8" s="139"/>
      <c r="H8" s="87"/>
      <c r="I8" s="87"/>
      <c r="J8" s="140"/>
      <c r="L8" s="139"/>
      <c r="M8" s="87"/>
      <c r="N8" s="87"/>
      <c r="O8" s="140"/>
      <c r="Q8" s="139">
        <f>+'[1]Ex-Africa 2024'!B9+'[1]Ex-Africa 2024'!B108+'[1]Ex-Africa 2024'!B207+'[1]Ex-Africa 2024'!B306</f>
        <v>0</v>
      </c>
      <c r="R8" s="87">
        <f>+'[1]Ex-Africa 2024'!B406+'[1]Ex-Africa 2024'!B505+'[1]Ex-Africa 2024'!B604+'[1]Ex-Africa 2024'!B703</f>
        <v>0</v>
      </c>
      <c r="S8" s="87">
        <f>+'[1]Ex-Africa 2024'!B803+'[1]Ex-Africa 2024'!B902+'[1]Ex-Africa 2024'!B1001+'[1]Ex-Africa 2024'!B1100</f>
        <v>0</v>
      </c>
      <c r="T8" s="140">
        <f t="shared" si="0"/>
        <v>0</v>
      </c>
      <c r="V8" s="139">
        <f>+'[1]Ex-Africa 2025'!B9+'[1]Ex-Africa 2025'!B108+'[1]Ex-Africa 2025'!B207+'[1]Ex-Africa 2025'!B306</f>
        <v>0</v>
      </c>
      <c r="W8" s="87">
        <f>+'[1]Ex-Africa 2025'!B406+'[1]Ex-Africa 2025'!B505+'[1]Ex-Africa 2025'!B604+'[1]Ex-Africa 2025'!B703</f>
        <v>0</v>
      </c>
      <c r="X8" s="87">
        <f>+'[1]Ex-Africa 2025'!B803+'[1]Ex-Africa 2025'!B902+'[1]Ex-Africa 2025'!B1001+'[1]Ex-Africa 2025'!B1100</f>
        <v>0</v>
      </c>
      <c r="Y8" s="140">
        <f t="shared" si="1"/>
        <v>0</v>
      </c>
      <c r="Z8" s="87"/>
      <c r="AA8" s="139">
        <f>+'[1]Ex-Africa 2026'!B9+'[1]Ex-Africa 2026'!B108+'[1]Ex-Africa 2026'!B207+'[1]Ex-Africa 2026'!B306</f>
        <v>0</v>
      </c>
      <c r="AB8" s="87">
        <f>+'[1]Ex-Africa 2026'!B406+'[1]Ex-Africa 2026'!B505+'[1]Ex-Africa 2026'!B604+'[1]Ex-Africa 2026'!B703</f>
        <v>0</v>
      </c>
      <c r="AC8" s="87">
        <f>+'[1]Ex-Africa 2026'!B803+'[1]Ex-Africa 2026'!B902+'[1]Ex-Africa 2026'!B1001+'[1]Ex-Africa 2026'!B1100</f>
        <v>0</v>
      </c>
      <c r="AD8" s="140">
        <f t="shared" si="2"/>
        <v>0</v>
      </c>
    </row>
    <row r="9" spans="1:31" x14ac:dyDescent="0.25">
      <c r="A9" s="2" t="s">
        <v>101</v>
      </c>
      <c r="B9" s="139">
        <v>0</v>
      </c>
      <c r="C9" s="87">
        <v>0</v>
      </c>
      <c r="D9" s="87">
        <v>0</v>
      </c>
      <c r="E9" s="140">
        <v>0</v>
      </c>
      <c r="G9" s="139"/>
      <c r="H9" s="87"/>
      <c r="I9" s="87"/>
      <c r="J9" s="140"/>
      <c r="L9" s="139"/>
      <c r="M9" s="87"/>
      <c r="N9" s="87"/>
      <c r="O9" s="140"/>
      <c r="Q9" s="139">
        <f>+'[1]Ex-Africa 2024'!B10+'[1]Ex-Africa 2024'!B109+'[1]Ex-Africa 2024'!B208+'[1]Ex-Africa 2024'!B307</f>
        <v>0</v>
      </c>
      <c r="R9" s="87">
        <f>+'[1]Ex-Africa 2024'!B407+'[1]Ex-Africa 2024'!B506+'[1]Ex-Africa 2024'!B605+'[1]Ex-Africa 2024'!B704</f>
        <v>0</v>
      </c>
      <c r="S9" s="87">
        <f>+'[1]Ex-Africa 2024'!B804+'[1]Ex-Africa 2024'!B903+'[1]Ex-Africa 2024'!B1002+'[1]Ex-Africa 2024'!B1101</f>
        <v>0</v>
      </c>
      <c r="T9" s="140">
        <f t="shared" si="0"/>
        <v>0</v>
      </c>
      <c r="V9" s="139">
        <f>+'[1]Ex-Africa 2025'!B10+'[1]Ex-Africa 2025'!B109+'[1]Ex-Africa 2025'!B208+'[1]Ex-Africa 2025'!B307</f>
        <v>0</v>
      </c>
      <c r="W9" s="87">
        <f>+'[1]Ex-Africa 2025'!B407+'[1]Ex-Africa 2025'!B506+'[1]Ex-Africa 2025'!B605+'[1]Ex-Africa 2025'!B704</f>
        <v>0</v>
      </c>
      <c r="X9" s="87">
        <f>+'[1]Ex-Africa 2025'!B804+'[1]Ex-Africa 2025'!B903+'[1]Ex-Africa 2025'!B1002+'[1]Ex-Africa 2025'!B1101</f>
        <v>0</v>
      </c>
      <c r="Y9" s="140">
        <f t="shared" si="1"/>
        <v>0</v>
      </c>
      <c r="Z9" s="87"/>
      <c r="AA9" s="139">
        <f>+'[1]Ex-Africa 2026'!B10+'[1]Ex-Africa 2026'!B109+'[1]Ex-Africa 2026'!B208+'[1]Ex-Africa 2026'!B307</f>
        <v>0</v>
      </c>
      <c r="AB9" s="87">
        <f>+'[1]Ex-Africa 2026'!B407+'[1]Ex-Africa 2026'!B506+'[1]Ex-Africa 2026'!B605+'[1]Ex-Africa 2026'!B704</f>
        <v>0</v>
      </c>
      <c r="AC9" s="87">
        <f>+'[1]Ex-Africa 2026'!B804+'[1]Ex-Africa 2026'!B903+'[1]Ex-Africa 2026'!B1002+'[1]Ex-Africa 2026'!B1101</f>
        <v>0</v>
      </c>
      <c r="AD9" s="140">
        <f t="shared" si="2"/>
        <v>0</v>
      </c>
    </row>
    <row r="10" spans="1:31" x14ac:dyDescent="0.25">
      <c r="A10" t="s">
        <v>102</v>
      </c>
      <c r="B10" s="139">
        <v>3007405</v>
      </c>
      <c r="C10" s="87">
        <v>0</v>
      </c>
      <c r="D10" s="87">
        <v>0</v>
      </c>
      <c r="E10" s="140">
        <v>3007405</v>
      </c>
      <c r="G10" s="139">
        <f>+'[1]Ex Africa 2022'!B11+'[1]Ex Africa 2022'!B110+'[1]Ex Africa 2022'!B209+'[1]Ex Africa 2022'!B308</f>
        <v>2147911</v>
      </c>
      <c r="H10" s="87">
        <f>+'[1]Ex Africa 2022'!B408+'[1]Ex Africa 2022'!B507+'[1]Ex Africa 2022'!B606+'[1]Ex Africa 2022'!B705</f>
        <v>0</v>
      </c>
      <c r="I10" s="87">
        <f>+'[1]Ex Africa 2022'!B805+'[1]Ex Africa 2022'!B904+'[1]Ex Africa 2022'!B1003+'[1]Ex Africa 2022'!B1102</f>
        <v>0</v>
      </c>
      <c r="J10" s="140">
        <f t="shared" si="3"/>
        <v>2147911</v>
      </c>
      <c r="L10" s="139">
        <f>+'[1]Ex-Africa 2023'!B11+'[1]Ex-Africa 2023'!B110+'[1]Ex-Africa 2023'!B209+'[1]Ex-Africa 2023'!B308</f>
        <v>11000</v>
      </c>
      <c r="M10" s="87">
        <f>+'[1]Ex-Africa 2023'!B408+'[1]Ex-Africa 2023'!B507+'[1]Ex-Africa 2023'!B606+'[1]Ex-Africa 2023'!B705</f>
        <v>0</v>
      </c>
      <c r="N10" s="87">
        <f>+'[1]Ex-Africa 2023'!B805+'[1]Ex-Africa 2023'!B904+'[1]Ex-Africa 2023'!B1003+'[1]Ex-Africa 2023'!B1102</f>
        <v>0</v>
      </c>
      <c r="O10" s="140">
        <f t="shared" si="4"/>
        <v>11000</v>
      </c>
      <c r="Q10" s="139">
        <f>+'[1]Ex-Africa 2024'!B11+'[1]Ex-Africa 2024'!B110+'[1]Ex-Africa 2024'!B209+'[1]Ex-Africa 2024'!B308</f>
        <v>192529</v>
      </c>
      <c r="R10" s="87">
        <f>+'[1]Ex-Africa 2024'!B408+'[1]Ex-Africa 2024'!B507+'[1]Ex-Africa 2024'!B606+'[1]Ex-Africa 2024'!B705</f>
        <v>0</v>
      </c>
      <c r="S10" s="87">
        <f>+'[1]Ex-Africa 2024'!B805+'[1]Ex-Africa 2024'!B904+'[1]Ex-Africa 2024'!B1003+'[1]Ex-Africa 2024'!B1102</f>
        <v>0</v>
      </c>
      <c r="T10" s="140">
        <f t="shared" si="0"/>
        <v>192529</v>
      </c>
      <c r="V10" s="139">
        <f>+'[1]Ex-Africa 2025'!B11+'[1]Ex-Africa 2025'!B110+'[1]Ex-Africa 2025'!B209+'[1]Ex-Africa 2025'!B308</f>
        <v>1831227</v>
      </c>
      <c r="W10" s="87">
        <f>+'[1]Ex-Africa 2025'!B408+'[1]Ex-Africa 2025'!B507+'[1]Ex-Africa 2025'!B606+'[1]Ex-Africa 2025'!B705</f>
        <v>0</v>
      </c>
      <c r="X10" s="87">
        <f>+'[1]Ex-Africa 2025'!B805+'[1]Ex-Africa 2025'!B904+'[1]Ex-Africa 2025'!B1003+'[1]Ex-Africa 2025'!B1102</f>
        <v>0</v>
      </c>
      <c r="Y10" s="140">
        <f t="shared" si="1"/>
        <v>1831227</v>
      </c>
      <c r="Z10" s="87"/>
      <c r="AA10" s="139">
        <f>+'[1]Ex-Africa 2026'!B11+'[1]Ex-Africa 2026'!B110+'[1]Ex-Africa 2026'!B209+'[1]Ex-Africa 2026'!B308</f>
        <v>0</v>
      </c>
      <c r="AB10" s="87">
        <f>+'[1]Ex-Africa 2026'!B408+'[1]Ex-Africa 2026'!B507+'[1]Ex-Africa 2026'!B606+'[1]Ex-Africa 2026'!B705</f>
        <v>0</v>
      </c>
      <c r="AC10" s="87">
        <f>+'[1]Ex-Africa 2026'!B805+'[1]Ex-Africa 2026'!B904+'[1]Ex-Africa 2026'!B1003+'[1]Ex-Africa 2026'!B1102</f>
        <v>0</v>
      </c>
      <c r="AD10" s="140">
        <f t="shared" si="2"/>
        <v>0</v>
      </c>
    </row>
    <row r="11" spans="1:31" x14ac:dyDescent="0.25">
      <c r="A11" t="s">
        <v>103</v>
      </c>
      <c r="B11" s="139">
        <v>1000</v>
      </c>
      <c r="C11" s="87">
        <v>0</v>
      </c>
      <c r="D11" s="87">
        <v>0</v>
      </c>
      <c r="E11" s="140">
        <v>1000</v>
      </c>
      <c r="G11" s="139">
        <f>+'[1]Ex Africa 2022'!B12+'[1]Ex Africa 2022'!B111+'[1]Ex Africa 2022'!B210+'[1]Ex Africa 2022'!B309</f>
        <v>0</v>
      </c>
      <c r="H11" s="87">
        <f>+'[1]Ex Africa 2022'!B409+'[1]Ex Africa 2022'!B508+'[1]Ex Africa 2022'!B607+'[1]Ex Africa 2022'!B706</f>
        <v>0</v>
      </c>
      <c r="I11" s="87">
        <f>+'[1]Ex Africa 2022'!B806+'[1]Ex Africa 2022'!B905+'[1]Ex Africa 2022'!B1004+'[1]Ex Africa 2022'!B1103</f>
        <v>0</v>
      </c>
      <c r="J11" s="140">
        <f t="shared" si="3"/>
        <v>0</v>
      </c>
      <c r="L11" s="139">
        <f>+'[1]Ex-Africa 2023'!B12+'[1]Ex-Africa 2023'!B111+'[1]Ex-Africa 2023'!B210+'[1]Ex-Africa 2023'!B309</f>
        <v>0</v>
      </c>
      <c r="M11" s="87">
        <f>+'[1]Ex-Africa 2023'!B409+'[1]Ex-Africa 2023'!B508+'[1]Ex-Africa 2023'!B607+'[1]Ex-Africa 2023'!B706</f>
        <v>0</v>
      </c>
      <c r="N11" s="87">
        <f>+'[1]Ex-Africa 2023'!B806+'[1]Ex-Africa 2023'!B905+'[1]Ex-Africa 2023'!B1004+'[1]Ex-Africa 2023'!B1103</f>
        <v>0</v>
      </c>
      <c r="O11" s="140">
        <f t="shared" si="4"/>
        <v>0</v>
      </c>
      <c r="Q11" s="139">
        <f>+'[1]Ex-Africa 2024'!B12+'[1]Ex-Africa 2024'!B111+'[1]Ex-Africa 2024'!B210+'[1]Ex-Africa 2024'!B309</f>
        <v>0</v>
      </c>
      <c r="R11" s="87">
        <f>+'[1]Ex-Africa 2024'!B409+'[1]Ex-Africa 2024'!B508+'[1]Ex-Africa 2024'!B607+'[1]Ex-Africa 2024'!B706</f>
        <v>0</v>
      </c>
      <c r="S11" s="87">
        <f>+'[1]Ex-Africa 2024'!B806+'[1]Ex-Africa 2024'!B905+'[1]Ex-Africa 2024'!B1004+'[1]Ex-Africa 2024'!B1103</f>
        <v>0</v>
      </c>
      <c r="T11" s="140">
        <f t="shared" si="0"/>
        <v>0</v>
      </c>
      <c r="V11" s="139">
        <f>+'[1]Ex-Africa 2025'!B12+'[1]Ex-Africa 2025'!B111+'[1]Ex-Africa 2025'!B210+'[1]Ex-Africa 2025'!B309</f>
        <v>0</v>
      </c>
      <c r="W11" s="87">
        <f>+'[1]Ex-Africa 2025'!B409+'[1]Ex-Africa 2025'!B508+'[1]Ex-Africa 2025'!B607+'[1]Ex-Africa 2025'!B706</f>
        <v>0</v>
      </c>
      <c r="X11" s="87">
        <f>+'[1]Ex-Africa 2025'!B806+'[1]Ex-Africa 2025'!B905+'[1]Ex-Africa 2025'!B1004+'[1]Ex-Africa 2025'!B1103</f>
        <v>0</v>
      </c>
      <c r="Y11" s="140">
        <f t="shared" si="1"/>
        <v>0</v>
      </c>
      <c r="Z11" s="87"/>
      <c r="AA11" s="139">
        <f>+'[1]Ex-Africa 2026'!B12+'[1]Ex-Africa 2026'!B111+'[1]Ex-Africa 2026'!B210+'[1]Ex-Africa 2026'!B309</f>
        <v>0</v>
      </c>
      <c r="AB11" s="87">
        <f>+'[1]Ex-Africa 2026'!B409+'[1]Ex-Africa 2026'!B508+'[1]Ex-Africa 2026'!B607+'[1]Ex-Africa 2026'!B706</f>
        <v>0</v>
      </c>
      <c r="AC11" s="87">
        <f>+'[1]Ex-Africa 2026'!B806+'[1]Ex-Africa 2026'!B905+'[1]Ex-Africa 2026'!B1004+'[1]Ex-Africa 2026'!B1103</f>
        <v>0</v>
      </c>
      <c r="AD11" s="140">
        <f t="shared" si="2"/>
        <v>0</v>
      </c>
    </row>
    <row r="12" spans="1:31" x14ac:dyDescent="0.25">
      <c r="A12" t="s">
        <v>104</v>
      </c>
      <c r="B12" s="139">
        <v>0</v>
      </c>
      <c r="C12" s="87">
        <v>312150</v>
      </c>
      <c r="D12" s="87">
        <v>0</v>
      </c>
      <c r="E12" s="140">
        <v>312150</v>
      </c>
      <c r="G12" s="139">
        <f>+'[1]Ex Africa 2022'!B13+'[1]Ex Africa 2022'!B112+'[1]Ex Africa 2022'!B211+'[1]Ex Africa 2022'!B310</f>
        <v>960</v>
      </c>
      <c r="H12" s="87">
        <f>+'[1]Ex Africa 2022'!B410+'[1]Ex Africa 2022'!B509+'[1]Ex Africa 2022'!B608+'[1]Ex Africa 2022'!B707</f>
        <v>128900</v>
      </c>
      <c r="I12" s="87">
        <f>+'[1]Ex Africa 2022'!B807+'[1]Ex Africa 2022'!B906+'[1]Ex Africa 2022'!B1005+'[1]Ex Africa 2022'!B1104</f>
        <v>0</v>
      </c>
      <c r="J12" s="140">
        <f t="shared" si="3"/>
        <v>129860</v>
      </c>
      <c r="L12" s="139">
        <f>+'[1]Ex-Africa 2023'!B13+'[1]Ex-Africa 2023'!B112+'[1]Ex-Africa 2023'!B211+'[1]Ex-Africa 2023'!B310</f>
        <v>0</v>
      </c>
      <c r="M12" s="87">
        <f>+'[1]Ex-Africa 2023'!B410+'[1]Ex-Africa 2023'!B509+'[1]Ex-Africa 2023'!B608+'[1]Ex-Africa 2023'!B707</f>
        <v>44700</v>
      </c>
      <c r="N12" s="87">
        <f>+'[1]Ex-Africa 2023'!B807+'[1]Ex-Africa 2023'!B906+'[1]Ex-Africa 2023'!B1005+'[1]Ex-Africa 2023'!B1104</f>
        <v>0</v>
      </c>
      <c r="O12" s="140">
        <f t="shared" si="4"/>
        <v>44700</v>
      </c>
      <c r="Q12" s="139">
        <f>+'[1]Ex-Africa 2024'!B13+'[1]Ex-Africa 2024'!B112+'[1]Ex-Africa 2024'!B211+'[1]Ex-Africa 2024'!B310</f>
        <v>0</v>
      </c>
      <c r="R12" s="87">
        <f>+'[1]Ex-Africa 2024'!B410+'[1]Ex-Africa 2024'!B509+'[1]Ex-Africa 2024'!B608+'[1]Ex-Africa 2024'!B707</f>
        <v>119250</v>
      </c>
      <c r="S12" s="87">
        <f>+'[1]Ex-Africa 2024'!B807+'[1]Ex-Africa 2024'!B906+'[1]Ex-Africa 2024'!B1005+'[1]Ex-Africa 2024'!B1104</f>
        <v>0</v>
      </c>
      <c r="T12" s="140">
        <f t="shared" si="0"/>
        <v>119250</v>
      </c>
      <c r="V12" s="139">
        <f>+'[1]Ex-Africa 2025'!B13+'[1]Ex-Africa 2025'!B112+'[1]Ex-Africa 2025'!B211+'[1]Ex-Africa 2025'!B310</f>
        <v>0</v>
      </c>
      <c r="W12" s="87">
        <f>+'[1]Ex-Africa 2025'!B410+'[1]Ex-Africa 2025'!B509+'[1]Ex-Africa 2025'!B608+'[1]Ex-Africa 2025'!B707</f>
        <v>160150</v>
      </c>
      <c r="X12" s="87">
        <f>+'[1]Ex-Africa 2025'!B807+'[1]Ex-Africa 2025'!B906+'[1]Ex-Africa 2025'!B1005+'[1]Ex-Africa 2025'!B1104</f>
        <v>40000</v>
      </c>
      <c r="Y12" s="140">
        <f t="shared" si="1"/>
        <v>200150</v>
      </c>
      <c r="Z12" s="87"/>
      <c r="AA12" s="139">
        <f>+'[1]Ex-Africa 2026'!B13+'[1]Ex-Africa 2026'!B112+'[1]Ex-Africa 2026'!B211+'[1]Ex-Africa 2026'!B310</f>
        <v>0</v>
      </c>
      <c r="AB12" s="87">
        <f>+'[1]Ex-Africa 2026'!B410+'[1]Ex-Africa 2026'!B509+'[1]Ex-Africa 2026'!B608+'[1]Ex-Africa 2026'!B707</f>
        <v>64450</v>
      </c>
      <c r="AC12" s="87">
        <f>+'[1]Ex-Africa 2026'!B807+'[1]Ex-Africa 2026'!B906+'[1]Ex-Africa 2026'!B1005+'[1]Ex-Africa 2026'!B1104</f>
        <v>0</v>
      </c>
      <c r="AD12" s="140">
        <f t="shared" si="2"/>
        <v>64450</v>
      </c>
    </row>
    <row r="13" spans="1:31" x14ac:dyDescent="0.25">
      <c r="A13" t="s">
        <v>105</v>
      </c>
      <c r="B13" s="139">
        <v>8000</v>
      </c>
      <c r="C13" s="87">
        <v>0</v>
      </c>
      <c r="D13" s="87">
        <v>0</v>
      </c>
      <c r="E13" s="140">
        <v>8000</v>
      </c>
      <c r="G13" s="139">
        <f>+'[1]Ex Africa 2022'!B14+'[1]Ex Africa 2022'!B113+'[1]Ex Africa 2022'!B212+'[1]Ex Africa 2022'!B311</f>
        <v>0</v>
      </c>
      <c r="H13" s="87">
        <f>+'[1]Ex Africa 2022'!B411+'[1]Ex Africa 2022'!B510+'[1]Ex Africa 2022'!B609+'[1]Ex Africa 2022'!B708</f>
        <v>0</v>
      </c>
      <c r="I13" s="87">
        <f>+'[1]Ex Africa 2022'!B808+'[1]Ex Africa 2022'!B907+'[1]Ex Africa 2022'!B1006+'[1]Ex Africa 2022'!B1105</f>
        <v>0</v>
      </c>
      <c r="J13" s="140">
        <f t="shared" si="3"/>
        <v>0</v>
      </c>
      <c r="L13" s="139">
        <f>+'[1]Ex-Africa 2023'!B14+'[1]Ex-Africa 2023'!B113+'[1]Ex-Africa 2023'!B212+'[1]Ex-Africa 2023'!B311</f>
        <v>0</v>
      </c>
      <c r="M13" s="87">
        <f>+'[1]Ex-Africa 2023'!B411+'[1]Ex-Africa 2023'!B510+'[1]Ex-Africa 2023'!B609+'[1]Ex-Africa 2023'!B708</f>
        <v>0</v>
      </c>
      <c r="N13" s="87">
        <f>+'[1]Ex-Africa 2023'!B808+'[1]Ex-Africa 2023'!B907+'[1]Ex-Africa 2023'!B1006+'[1]Ex-Africa 2023'!B1105</f>
        <v>0</v>
      </c>
      <c r="O13" s="140">
        <f t="shared" si="4"/>
        <v>0</v>
      </c>
      <c r="Q13" s="139">
        <f>+'[1]Ex-Africa 2024'!B14+'[1]Ex-Africa 2024'!B113+'[1]Ex-Africa 2024'!B212+'[1]Ex-Africa 2024'!B311</f>
        <v>0</v>
      </c>
      <c r="R13" s="87">
        <f>+'[1]Ex-Africa 2024'!B411+'[1]Ex-Africa 2024'!B510+'[1]Ex-Africa 2024'!B609+'[1]Ex-Africa 2024'!B708</f>
        <v>0</v>
      </c>
      <c r="S13" s="87">
        <f>+'[1]Ex-Africa 2024'!B808+'[1]Ex-Africa 2024'!B907+'[1]Ex-Africa 2024'!B1006+'[1]Ex-Africa 2024'!B1105</f>
        <v>0</v>
      </c>
      <c r="T13" s="140">
        <f t="shared" si="0"/>
        <v>0</v>
      </c>
      <c r="V13" s="139">
        <f>+'[1]Ex-Africa 2025'!B14+'[1]Ex-Africa 2025'!B113+'[1]Ex-Africa 2025'!B212+'[1]Ex-Africa 2025'!B311</f>
        <v>0</v>
      </c>
      <c r="W13" s="87">
        <f>+'[1]Ex-Africa 2025'!B411+'[1]Ex-Africa 2025'!B510+'[1]Ex-Africa 2025'!B609+'[1]Ex-Africa 2025'!B708</f>
        <v>0</v>
      </c>
      <c r="X13" s="87">
        <f>+'[1]Ex-Africa 2025'!B808+'[1]Ex-Africa 2025'!B907+'[1]Ex-Africa 2025'!B1006+'[1]Ex-Africa 2025'!B1105</f>
        <v>0</v>
      </c>
      <c r="Y13" s="140">
        <f t="shared" si="1"/>
        <v>0</v>
      </c>
      <c r="Z13" s="87"/>
      <c r="AA13" s="139">
        <f>+'[1]Ex-Africa 2026'!B14+'[1]Ex-Africa 2026'!B113+'[1]Ex-Africa 2026'!B212+'[1]Ex-Africa 2026'!B311</f>
        <v>0</v>
      </c>
      <c r="AB13" s="87">
        <f>+'[1]Ex-Africa 2026'!B411+'[1]Ex-Africa 2026'!B510+'[1]Ex-Africa 2026'!B609+'[1]Ex-Africa 2026'!B708</f>
        <v>0</v>
      </c>
      <c r="AC13" s="87">
        <f>+'[1]Ex-Africa 2026'!B808+'[1]Ex-Africa 2026'!B907+'[1]Ex-Africa 2026'!B1006+'[1]Ex-Africa 2026'!B1105</f>
        <v>0</v>
      </c>
      <c r="AD13" s="140">
        <f t="shared" si="2"/>
        <v>0</v>
      </c>
    </row>
    <row r="14" spans="1:31" x14ac:dyDescent="0.25">
      <c r="A14" t="s">
        <v>106</v>
      </c>
      <c r="B14" s="139">
        <v>197264</v>
      </c>
      <c r="C14" s="87">
        <v>0</v>
      </c>
      <c r="D14" s="87">
        <v>0</v>
      </c>
      <c r="E14" s="140">
        <v>197264</v>
      </c>
      <c r="G14" s="139">
        <f>+'[1]Ex Africa 2022'!B15+'[1]Ex Africa 2022'!B114+'[1]Ex Africa 2022'!B213+'[1]Ex Africa 2022'!B312</f>
        <v>123991</v>
      </c>
      <c r="H14" s="87">
        <f>+'[1]Ex Africa 2022'!B412+'[1]Ex Africa 2022'!B511+'[1]Ex Africa 2022'!B610+'[1]Ex Africa 2022'!B709</f>
        <v>0</v>
      </c>
      <c r="I14" s="87">
        <f>+'[1]Ex Africa 2022'!B809+'[1]Ex Africa 2022'!B908+'[1]Ex Africa 2022'!B1007+'[1]Ex Africa 2022'!B1106</f>
        <v>0</v>
      </c>
      <c r="J14" s="140">
        <f t="shared" si="3"/>
        <v>123991</v>
      </c>
      <c r="L14" s="139">
        <f>+'[1]Ex-Africa 2023'!B15+'[1]Ex-Africa 2023'!B114+'[1]Ex-Africa 2023'!B213+'[1]Ex-Africa 2023'!B312</f>
        <v>0</v>
      </c>
      <c r="M14" s="87">
        <f>+'[1]Ex-Africa 2023'!B412+'[1]Ex-Africa 2023'!B511+'[1]Ex-Africa 2023'!B610+'[1]Ex-Africa 2023'!B709</f>
        <v>0</v>
      </c>
      <c r="N14" s="87">
        <f>+'[1]Ex-Africa 2023'!B809+'[1]Ex-Africa 2023'!B908+'[1]Ex-Africa 2023'!B1007+'[1]Ex-Africa 2023'!B1106</f>
        <v>0</v>
      </c>
      <c r="O14" s="140">
        <f t="shared" si="4"/>
        <v>0</v>
      </c>
      <c r="Q14" s="139">
        <f>+'[1]Ex-Africa 2024'!B15+'[1]Ex-Africa 2024'!B114+'[1]Ex-Africa 2024'!B213+'[1]Ex-Africa 2024'!B312</f>
        <v>0</v>
      </c>
      <c r="R14" s="87">
        <f>+'[1]Ex-Africa 2024'!B412+'[1]Ex-Africa 2024'!B511+'[1]Ex-Africa 2024'!B610+'[1]Ex-Africa 2024'!B709</f>
        <v>0</v>
      </c>
      <c r="S14" s="87">
        <f>+'[1]Ex-Africa 2024'!B809+'[1]Ex-Africa 2024'!B908+'[1]Ex-Africa 2024'!B1007+'[1]Ex-Africa 2024'!B1106</f>
        <v>0</v>
      </c>
      <c r="T14" s="140">
        <f t="shared" si="0"/>
        <v>0</v>
      </c>
      <c r="V14" s="139">
        <f>+'[1]Ex-Africa 2025'!B15+'[1]Ex-Africa 2025'!B114+'[1]Ex-Africa 2025'!B213+'[1]Ex-Africa 2025'!B312</f>
        <v>10000</v>
      </c>
      <c r="W14" s="87">
        <f>+'[1]Ex-Africa 2025'!B412+'[1]Ex-Africa 2025'!B511+'[1]Ex-Africa 2025'!B610+'[1]Ex-Africa 2025'!B709</f>
        <v>100000</v>
      </c>
      <c r="X14" s="87">
        <f>+'[1]Ex-Africa 2025'!B809+'[1]Ex-Africa 2025'!B908+'[1]Ex-Africa 2025'!B1007+'[1]Ex-Africa 2025'!B1106</f>
        <v>0</v>
      </c>
      <c r="Y14" s="140">
        <f t="shared" si="1"/>
        <v>110000</v>
      </c>
      <c r="Z14" s="87"/>
      <c r="AA14" s="139">
        <f>+'[1]Ex-Africa 2026'!B15+'[1]Ex-Africa 2026'!B114+'[1]Ex-Africa 2026'!B213+'[1]Ex-Africa 2026'!B312</f>
        <v>0</v>
      </c>
      <c r="AB14" s="87">
        <f>+'[1]Ex-Africa 2026'!B412+'[1]Ex-Africa 2026'!B511+'[1]Ex-Africa 2026'!B610+'[1]Ex-Africa 2026'!B709</f>
        <v>0</v>
      </c>
      <c r="AC14" s="87">
        <f>+'[1]Ex-Africa 2026'!B809+'[1]Ex-Africa 2026'!B908+'[1]Ex-Africa 2026'!B1007+'[1]Ex-Africa 2026'!B1106</f>
        <v>0</v>
      </c>
      <c r="AD14" s="140">
        <f t="shared" si="2"/>
        <v>0</v>
      </c>
    </row>
    <row r="15" spans="1:31" x14ac:dyDescent="0.25">
      <c r="A15" t="s">
        <v>191</v>
      </c>
      <c r="B15" s="139">
        <v>223900</v>
      </c>
      <c r="C15" s="87">
        <v>16000</v>
      </c>
      <c r="D15" s="87">
        <v>0</v>
      </c>
      <c r="E15" s="140">
        <v>239900</v>
      </c>
      <c r="G15" s="139">
        <f>+'[1]Ex Africa 2022'!B16+'[1]Ex Africa 2022'!B115+'[1]Ex Africa 2022'!B214+'[1]Ex Africa 2022'!B313</f>
        <v>106500</v>
      </c>
      <c r="H15" s="87">
        <f>+'[1]Ex Africa 2022'!B413+'[1]Ex Africa 2022'!B512+'[1]Ex Africa 2022'!B611+'[1]Ex Africa 2022'!B710</f>
        <v>9000</v>
      </c>
      <c r="I15" s="87">
        <f>+'[1]Ex Africa 2022'!B810+'[1]Ex Africa 2022'!B909+'[1]Ex Africa 2022'!B1008+'[1]Ex Africa 2022'!B1107</f>
        <v>0</v>
      </c>
      <c r="J15" s="140">
        <f t="shared" si="3"/>
        <v>115500</v>
      </c>
      <c r="L15" s="139">
        <f>+'[1]Ex-Africa 2023'!B16+'[1]Ex-Africa 2023'!B115+'[1]Ex-Africa 2023'!B214+'[1]Ex-Africa 2023'!B313</f>
        <v>20000</v>
      </c>
      <c r="M15" s="87">
        <f>+'[1]Ex-Africa 2023'!B413+'[1]Ex-Africa 2023'!B512+'[1]Ex-Africa 2023'!B611+'[1]Ex-Africa 2023'!B710</f>
        <v>10000</v>
      </c>
      <c r="N15" s="87">
        <f>+'[1]Ex-Africa 2023'!B810+'[1]Ex-Africa 2023'!B909+'[1]Ex-Africa 2023'!B1008+'[1]Ex-Africa 2023'!B1107</f>
        <v>0</v>
      </c>
      <c r="O15" s="140">
        <f t="shared" si="4"/>
        <v>30000</v>
      </c>
      <c r="Q15" s="139">
        <f>+'[1]Ex-Africa 2024'!B16+'[1]Ex-Africa 2024'!B115+'[1]Ex-Africa 2024'!B214+'[1]Ex-Africa 2024'!B313</f>
        <v>106500</v>
      </c>
      <c r="R15" s="87">
        <f>+'[1]Ex-Africa 2024'!B413+'[1]Ex-Africa 2024'!B512+'[1]Ex-Africa 2024'!B611+'[1]Ex-Africa 2024'!B710</f>
        <v>9000</v>
      </c>
      <c r="S15" s="87">
        <f>+'[1]Ex-Africa 2024'!B810+'[1]Ex-Africa 2024'!B909+'[1]Ex-Africa 2024'!B1008+'[1]Ex-Africa 2024'!B1107</f>
        <v>0</v>
      </c>
      <c r="T15" s="140">
        <f t="shared" si="0"/>
        <v>115500</v>
      </c>
      <c r="V15" s="139">
        <f>+'[1]Ex-Africa 2025'!B16+'[1]Ex-Africa 2025'!B115+'[1]Ex-Africa 2025'!B214+'[1]Ex-Africa 2025'!B313</f>
        <v>0</v>
      </c>
      <c r="W15" s="87">
        <f>+'[1]Ex-Africa 2025'!B413+'[1]Ex-Africa 2025'!B512+'[1]Ex-Africa 2025'!B611+'[1]Ex-Africa 2025'!B710</f>
        <v>0</v>
      </c>
      <c r="X15" s="87">
        <f>+'[1]Ex-Africa 2025'!B810+'[1]Ex-Africa 2025'!B909+'[1]Ex-Africa 2025'!B1008+'[1]Ex-Africa 2025'!B1107</f>
        <v>0</v>
      </c>
      <c r="Y15" s="140">
        <f t="shared" si="1"/>
        <v>0</v>
      </c>
      <c r="Z15" s="87"/>
      <c r="AA15" s="139">
        <f>+'[1]Ex-Africa 2026'!B16+'[1]Ex-Africa 2026'!B115+'[1]Ex-Africa 2026'!B214+'[1]Ex-Africa 2026'!B313</f>
        <v>0</v>
      </c>
      <c r="AB15" s="87">
        <f>+'[1]Ex-Africa 2026'!B413+'[1]Ex-Africa 2026'!B512+'[1]Ex-Africa 2026'!B611+'[1]Ex-Africa 2026'!B710</f>
        <v>0</v>
      </c>
      <c r="AC15" s="87">
        <f>+'[1]Ex-Africa 2026'!B810+'[1]Ex-Africa 2026'!B909+'[1]Ex-Africa 2026'!B1008+'[1]Ex-Africa 2026'!B1107</f>
        <v>0</v>
      </c>
      <c r="AD15" s="140">
        <f t="shared" si="2"/>
        <v>0</v>
      </c>
    </row>
    <row r="16" spans="1:31" x14ac:dyDescent="0.25">
      <c r="A16" t="s">
        <v>108</v>
      </c>
      <c r="B16" s="139">
        <v>922050</v>
      </c>
      <c r="C16" s="87">
        <v>0</v>
      </c>
      <c r="D16" s="87">
        <v>0</v>
      </c>
      <c r="E16" s="140">
        <v>922050</v>
      </c>
      <c r="G16" s="139">
        <f>+'[1]Ex Africa 2022'!B17+'[1]Ex Africa 2022'!B116+'[1]Ex Africa 2022'!B215+'[1]Ex Africa 2022'!B314</f>
        <v>36000</v>
      </c>
      <c r="H16" s="87">
        <f>+'[1]Ex Africa 2022'!B414+'[1]Ex Africa 2022'!B513+'[1]Ex Africa 2022'!B612+'[1]Ex Africa 2022'!B711</f>
        <v>0</v>
      </c>
      <c r="I16" s="87">
        <f>+'[1]Ex Africa 2022'!B811+'[1]Ex Africa 2022'!B910+'[1]Ex Africa 2022'!B1009+'[1]Ex Africa 2022'!B1108</f>
        <v>0</v>
      </c>
      <c r="J16" s="140">
        <f t="shared" si="3"/>
        <v>36000</v>
      </c>
      <c r="L16" s="139">
        <f>+'[1]Ex-Africa 2023'!B17+'[1]Ex-Africa 2023'!B116+'[1]Ex-Africa 2023'!B215+'[1]Ex-Africa 2023'!B314</f>
        <v>0</v>
      </c>
      <c r="M16" s="87">
        <f>+'[1]Ex-Africa 2023'!B414+'[1]Ex-Africa 2023'!B513+'[1]Ex-Africa 2023'!B612+'[1]Ex-Africa 2023'!B711</f>
        <v>0</v>
      </c>
      <c r="N16" s="87">
        <f>+'[1]Ex-Africa 2023'!B811+'[1]Ex-Africa 2023'!B910+'[1]Ex-Africa 2023'!B1009+'[1]Ex-Africa 2023'!B1108</f>
        <v>0</v>
      </c>
      <c r="O16" s="140">
        <f t="shared" si="4"/>
        <v>0</v>
      </c>
      <c r="Q16" s="139">
        <f>+'[1]Ex-Africa 2024'!B17+'[1]Ex-Africa 2024'!B116+'[1]Ex-Africa 2024'!B215+'[1]Ex-Africa 2024'!B314</f>
        <v>250000</v>
      </c>
      <c r="R16" s="87">
        <f>+'[1]Ex-Africa 2024'!B414+'[1]Ex-Africa 2024'!B513+'[1]Ex-Africa 2024'!B612+'[1]Ex-Africa 2024'!B711</f>
        <v>0</v>
      </c>
      <c r="S16" s="87">
        <f>+'[1]Ex-Africa 2024'!B811+'[1]Ex-Africa 2024'!B910+'[1]Ex-Africa 2024'!B1009+'[1]Ex-Africa 2024'!B1108</f>
        <v>0</v>
      </c>
      <c r="T16" s="140">
        <f t="shared" si="0"/>
        <v>250000</v>
      </c>
      <c r="V16" s="139">
        <f>+'[1]Ex-Africa 2025'!B17+'[1]Ex-Africa 2025'!B116+'[1]Ex-Africa 2025'!B215+'[1]Ex-Africa 2025'!B314</f>
        <v>150000</v>
      </c>
      <c r="W16" s="87">
        <f>+'[1]Ex-Africa 2025'!B414+'[1]Ex-Africa 2025'!B513+'[1]Ex-Africa 2025'!B612+'[1]Ex-Africa 2025'!B711</f>
        <v>0</v>
      </c>
      <c r="X16" s="87">
        <f>+'[1]Ex-Africa 2025'!B811+'[1]Ex-Africa 2025'!B910+'[1]Ex-Africa 2025'!B1009+'[1]Ex-Africa 2025'!B1108</f>
        <v>0</v>
      </c>
      <c r="Y16" s="140">
        <f t="shared" si="1"/>
        <v>150000</v>
      </c>
      <c r="Z16" s="87"/>
      <c r="AA16" s="139">
        <f>+'[1]Ex-Africa 2026'!B17+'[1]Ex-Africa 2026'!B116+'[1]Ex-Africa 2026'!B215+'[1]Ex-Africa 2026'!B314</f>
        <v>0</v>
      </c>
      <c r="AB16" s="87">
        <f>+'[1]Ex-Africa 2026'!B414+'[1]Ex-Africa 2026'!B513+'[1]Ex-Africa 2026'!B612+'[1]Ex-Africa 2026'!B711</f>
        <v>0</v>
      </c>
      <c r="AC16" s="87">
        <f>+'[1]Ex-Africa 2026'!B811+'[1]Ex-Africa 2026'!B910+'[1]Ex-Africa 2026'!B1009+'[1]Ex-Africa 2026'!B1108</f>
        <v>0</v>
      </c>
      <c r="AD16" s="140">
        <f t="shared" si="2"/>
        <v>0</v>
      </c>
    </row>
    <row r="17" spans="1:30" x14ac:dyDescent="0.25">
      <c r="A17" t="s">
        <v>109</v>
      </c>
      <c r="B17" s="139">
        <v>1662777</v>
      </c>
      <c r="C17" s="87">
        <v>0</v>
      </c>
      <c r="D17" s="87">
        <v>0</v>
      </c>
      <c r="E17" s="140">
        <v>1662777</v>
      </c>
      <c r="G17" s="139">
        <f>+'[1]Ex Africa 2022'!B18+'[1]Ex Africa 2022'!B117+'[1]Ex Africa 2022'!B216+'[1]Ex Africa 2022'!B315</f>
        <v>215900</v>
      </c>
      <c r="H17" s="87">
        <f>+'[1]Ex Africa 2022'!B415+'[1]Ex Africa 2022'!B514+'[1]Ex Africa 2022'!B613+'[1]Ex Africa 2022'!B712</f>
        <v>0</v>
      </c>
      <c r="I17" s="87">
        <f>+'[1]Ex Africa 2022'!B812+'[1]Ex Africa 2022'!B911+'[1]Ex Africa 2022'!B1010+'[1]Ex Africa 2022'!B1109</f>
        <v>0</v>
      </c>
      <c r="J17" s="140">
        <f t="shared" si="3"/>
        <v>215900</v>
      </c>
      <c r="L17" s="139">
        <f>+'[1]Ex-Africa 2023'!B18+'[1]Ex-Africa 2023'!B117+'[1]Ex-Africa 2023'!B216+'[1]Ex-Africa 2023'!B315</f>
        <v>209100</v>
      </c>
      <c r="M17" s="87">
        <f>+'[1]Ex-Africa 2023'!B415+'[1]Ex-Africa 2023'!B514+'[1]Ex-Africa 2023'!B613+'[1]Ex-Africa 2023'!B712</f>
        <v>0</v>
      </c>
      <c r="N17" s="87">
        <f>+'[1]Ex-Africa 2023'!B812+'[1]Ex-Africa 2023'!B911+'[1]Ex-Africa 2023'!B1010+'[1]Ex-Africa 2023'!B1109</f>
        <v>0</v>
      </c>
      <c r="O17" s="140">
        <f t="shared" si="4"/>
        <v>209100</v>
      </c>
      <c r="Q17" s="139">
        <f>+'[1]Ex-Africa 2024'!B18+'[1]Ex-Africa 2024'!B117+'[1]Ex-Africa 2024'!B216+'[1]Ex-Africa 2024'!B315</f>
        <v>594150</v>
      </c>
      <c r="R17" s="87">
        <f>+'[1]Ex-Africa 2024'!B415+'[1]Ex-Africa 2024'!B514+'[1]Ex-Africa 2024'!B613+'[1]Ex-Africa 2024'!B712</f>
        <v>0</v>
      </c>
      <c r="S17" s="87">
        <f>+'[1]Ex-Africa 2024'!B812+'[1]Ex-Africa 2024'!B911+'[1]Ex-Africa 2024'!B1010+'[1]Ex-Africa 2024'!B1109</f>
        <v>0</v>
      </c>
      <c r="T17" s="140">
        <f t="shared" si="0"/>
        <v>594150</v>
      </c>
      <c r="V17" s="139">
        <f>+'[1]Ex-Africa 2025'!B18+'[1]Ex-Africa 2025'!B117+'[1]Ex-Africa 2025'!B216+'[1]Ex-Africa 2025'!B315</f>
        <v>222600</v>
      </c>
      <c r="W17" s="87">
        <f>+'[1]Ex-Africa 2025'!B415+'[1]Ex-Africa 2025'!B514+'[1]Ex-Africa 2025'!B613+'[1]Ex-Africa 2025'!B712</f>
        <v>0</v>
      </c>
      <c r="X17" s="87">
        <f>+'[1]Ex-Africa 2025'!B812+'[1]Ex-Africa 2025'!B911+'[1]Ex-Africa 2025'!B1010+'[1]Ex-Africa 2025'!B1109</f>
        <v>0</v>
      </c>
      <c r="Y17" s="140">
        <f t="shared" si="1"/>
        <v>222600</v>
      </c>
      <c r="Z17" s="87"/>
      <c r="AA17" s="139">
        <f>+'[1]Ex-Africa 2026'!B18+'[1]Ex-Africa 2026'!B117+'[1]Ex-Africa 2026'!B216+'[1]Ex-Africa 2026'!B315</f>
        <v>1800</v>
      </c>
      <c r="AB17" s="87">
        <f>+'[1]Ex-Africa 2026'!B415+'[1]Ex-Africa 2026'!B514+'[1]Ex-Africa 2026'!B613+'[1]Ex-Africa 2026'!B712</f>
        <v>0</v>
      </c>
      <c r="AC17" s="87">
        <f>+'[1]Ex-Africa 2026'!B812+'[1]Ex-Africa 2026'!B911+'[1]Ex-Africa 2026'!B1010+'[1]Ex-Africa 2026'!B1109</f>
        <v>0</v>
      </c>
      <c r="AD17" s="140">
        <f t="shared" si="2"/>
        <v>1800</v>
      </c>
    </row>
    <row r="18" spans="1:30" x14ac:dyDescent="0.25">
      <c r="A18" t="s">
        <v>110</v>
      </c>
      <c r="B18" s="139">
        <v>2000</v>
      </c>
      <c r="C18" s="87">
        <v>0</v>
      </c>
      <c r="D18" s="87">
        <v>0</v>
      </c>
      <c r="E18" s="140">
        <v>2000</v>
      </c>
      <c r="G18" s="139">
        <f>+'[1]Ex Africa 2022'!B19+'[1]Ex Africa 2022'!B118+'[1]Ex Africa 2022'!B217+'[1]Ex Africa 2022'!B316</f>
        <v>0</v>
      </c>
      <c r="H18" s="87">
        <f>+'[1]Ex Africa 2022'!B416+'[1]Ex Africa 2022'!B515+'[1]Ex Africa 2022'!B614+'[1]Ex Africa 2022'!B713</f>
        <v>0</v>
      </c>
      <c r="I18" s="87">
        <f>+'[1]Ex Africa 2022'!B813+'[1]Ex Africa 2022'!B912+'[1]Ex Africa 2022'!B1011+'[1]Ex Africa 2022'!B1110</f>
        <v>0</v>
      </c>
      <c r="J18" s="140">
        <f t="shared" si="3"/>
        <v>0</v>
      </c>
      <c r="L18" s="139">
        <f>+'[1]Ex-Africa 2023'!B19+'[1]Ex-Africa 2023'!B118+'[1]Ex-Africa 2023'!B217+'[1]Ex-Africa 2023'!B316</f>
        <v>0</v>
      </c>
      <c r="M18" s="87">
        <f>+'[1]Ex-Africa 2023'!B416+'[1]Ex-Africa 2023'!B515+'[1]Ex-Africa 2023'!B614+'[1]Ex-Africa 2023'!B713</f>
        <v>0</v>
      </c>
      <c r="N18" s="87">
        <f>+'[1]Ex-Africa 2023'!B813+'[1]Ex-Africa 2023'!B912+'[1]Ex-Africa 2023'!B1011+'[1]Ex-Africa 2023'!B1110</f>
        <v>0</v>
      </c>
      <c r="O18" s="140">
        <f t="shared" si="4"/>
        <v>0</v>
      </c>
      <c r="Q18" s="139">
        <f>+'[1]Ex-Africa 2024'!B19+'[1]Ex-Africa 2024'!B118+'[1]Ex-Africa 2024'!B217+'[1]Ex-Africa 2024'!B316</f>
        <v>0</v>
      </c>
      <c r="R18" s="87">
        <f>+'[1]Ex-Africa 2024'!B416+'[1]Ex-Africa 2024'!B515+'[1]Ex-Africa 2024'!B614+'[1]Ex-Africa 2024'!B713</f>
        <v>0</v>
      </c>
      <c r="S18" s="87">
        <f>+'[1]Ex-Africa 2024'!B813+'[1]Ex-Africa 2024'!B912+'[1]Ex-Africa 2024'!B1011+'[1]Ex-Africa 2024'!B1110</f>
        <v>0</v>
      </c>
      <c r="T18" s="140">
        <f t="shared" si="0"/>
        <v>0</v>
      </c>
      <c r="V18" s="139">
        <f>+'[1]Ex-Africa 2025'!B19+'[1]Ex-Africa 2025'!B118+'[1]Ex-Africa 2025'!B217+'[1]Ex-Africa 2025'!B316</f>
        <v>0</v>
      </c>
      <c r="W18" s="87">
        <f>+'[1]Ex-Africa 2025'!B416+'[1]Ex-Africa 2025'!B515+'[1]Ex-Africa 2025'!B614+'[1]Ex-Africa 2025'!B713</f>
        <v>0</v>
      </c>
      <c r="X18" s="87">
        <f>+'[1]Ex-Africa 2025'!B813+'[1]Ex-Africa 2025'!B912+'[1]Ex-Africa 2025'!B1011+'[1]Ex-Africa 2025'!B1110</f>
        <v>0</v>
      </c>
      <c r="Y18" s="140">
        <f t="shared" si="1"/>
        <v>0</v>
      </c>
      <c r="Z18" s="87"/>
      <c r="AA18" s="139">
        <f>+'[1]Ex-Africa 2026'!B19+'[1]Ex-Africa 2026'!B118+'[1]Ex-Africa 2026'!B217+'[1]Ex-Africa 2026'!B316</f>
        <v>0</v>
      </c>
      <c r="AB18" s="87">
        <f>+'[1]Ex-Africa 2026'!B416+'[1]Ex-Africa 2026'!B515+'[1]Ex-Africa 2026'!B614+'[1]Ex-Africa 2026'!B713</f>
        <v>0</v>
      </c>
      <c r="AC18" s="87">
        <f>+'[1]Ex-Africa 2026'!B813+'[1]Ex-Africa 2026'!B912+'[1]Ex-Africa 2026'!B1011+'[1]Ex-Africa 2026'!B1110</f>
        <v>0</v>
      </c>
      <c r="AD18" s="140">
        <f t="shared" si="2"/>
        <v>0</v>
      </c>
    </row>
    <row r="19" spans="1:30" x14ac:dyDescent="0.25">
      <c r="A19" t="s">
        <v>111</v>
      </c>
      <c r="B19" s="139">
        <v>550000</v>
      </c>
      <c r="C19" s="87">
        <v>0</v>
      </c>
      <c r="D19" s="87">
        <v>0</v>
      </c>
      <c r="E19" s="140">
        <v>550000</v>
      </c>
      <c r="G19" s="139">
        <f>+'[1]Ex Africa 2022'!B20+'[1]Ex Africa 2022'!B119+'[1]Ex Africa 2022'!B218+'[1]Ex Africa 2022'!B317</f>
        <v>0</v>
      </c>
      <c r="H19" s="87">
        <f>+'[1]Ex Africa 2022'!B417+'[1]Ex Africa 2022'!B516+'[1]Ex Africa 2022'!B615+'[1]Ex Africa 2022'!B714</f>
        <v>0</v>
      </c>
      <c r="I19" s="87">
        <f>+'[1]Ex Africa 2022'!B814+'[1]Ex Africa 2022'!B913+'[1]Ex Africa 2022'!B1012+'[1]Ex Africa 2022'!B1111</f>
        <v>0</v>
      </c>
      <c r="J19" s="140">
        <f t="shared" si="3"/>
        <v>0</v>
      </c>
      <c r="L19" s="139">
        <f>+'[1]Ex-Africa 2023'!B20+'[1]Ex-Africa 2023'!B119+'[1]Ex-Africa 2023'!B218+'[1]Ex-Africa 2023'!B317</f>
        <v>0</v>
      </c>
      <c r="M19" s="87">
        <f>+'[1]Ex-Africa 2023'!B417+'[1]Ex-Africa 2023'!B516+'[1]Ex-Africa 2023'!B615+'[1]Ex-Africa 2023'!B714</f>
        <v>160</v>
      </c>
      <c r="N19" s="87">
        <f>+'[1]Ex-Africa 2023'!B814+'[1]Ex-Africa 2023'!B913+'[1]Ex-Africa 2023'!B1012+'[1]Ex-Africa 2023'!B1111</f>
        <v>0</v>
      </c>
      <c r="O19" s="140">
        <f t="shared" si="4"/>
        <v>160</v>
      </c>
      <c r="Q19" s="139">
        <f>+'[1]Ex-Africa 2024'!B20+'[1]Ex-Africa 2024'!B119+'[1]Ex-Africa 2024'!B218+'[1]Ex-Africa 2024'!B317</f>
        <v>0</v>
      </c>
      <c r="R19" s="87">
        <f>+'[1]Ex-Africa 2024'!B417+'[1]Ex-Africa 2024'!B516+'[1]Ex-Africa 2024'!B615+'[1]Ex-Africa 2024'!B714</f>
        <v>0</v>
      </c>
      <c r="S19" s="87">
        <f>+'[1]Ex-Africa 2024'!B814+'[1]Ex-Africa 2024'!B913+'[1]Ex-Africa 2024'!B1012+'[1]Ex-Africa 2024'!B1111</f>
        <v>0</v>
      </c>
      <c r="T19" s="140">
        <f t="shared" si="0"/>
        <v>0</v>
      </c>
      <c r="V19" s="139">
        <f>+'[1]Ex-Africa 2025'!B20+'[1]Ex-Africa 2025'!B119+'[1]Ex-Africa 2025'!B218+'[1]Ex-Africa 2025'!B317</f>
        <v>0</v>
      </c>
      <c r="W19" s="87">
        <f>+'[1]Ex-Africa 2025'!B417+'[1]Ex-Africa 2025'!B516+'[1]Ex-Africa 2025'!B615+'[1]Ex-Africa 2025'!B714</f>
        <v>0</v>
      </c>
      <c r="X19" s="87">
        <f>+'[1]Ex-Africa 2025'!B814+'[1]Ex-Africa 2025'!B913+'[1]Ex-Africa 2025'!B1012+'[1]Ex-Africa 2025'!B1111</f>
        <v>0</v>
      </c>
      <c r="Y19" s="140">
        <f t="shared" si="1"/>
        <v>0</v>
      </c>
      <c r="Z19" s="87"/>
      <c r="AA19" s="139">
        <f>+'[1]Ex-Africa 2026'!B20+'[1]Ex-Africa 2026'!B119+'[1]Ex-Africa 2026'!B218+'[1]Ex-Africa 2026'!B317</f>
        <v>0</v>
      </c>
      <c r="AB19" s="87">
        <f>+'[1]Ex-Africa 2026'!B417+'[1]Ex-Africa 2026'!B516+'[1]Ex-Africa 2026'!B615+'[1]Ex-Africa 2026'!B714</f>
        <v>0</v>
      </c>
      <c r="AC19" s="87">
        <f>+'[1]Ex-Africa 2026'!B814+'[1]Ex-Africa 2026'!B913+'[1]Ex-Africa 2026'!B1012+'[1]Ex-Africa 2026'!B1111</f>
        <v>0</v>
      </c>
      <c r="AD19" s="140">
        <f t="shared" si="2"/>
        <v>0</v>
      </c>
    </row>
    <row r="20" spans="1:30" x14ac:dyDescent="0.25">
      <c r="A20" t="s">
        <v>112</v>
      </c>
      <c r="B20" s="139">
        <v>483898</v>
      </c>
      <c r="C20" s="87">
        <v>0</v>
      </c>
      <c r="D20" s="87">
        <v>0</v>
      </c>
      <c r="E20" s="140">
        <v>483898</v>
      </c>
      <c r="G20" s="139">
        <f>+'[1]Ex Africa 2022'!B21+'[1]Ex Africa 2022'!B120+'[1]Ex Africa 2022'!B219+'[1]Ex Africa 2022'!B318</f>
        <v>29400</v>
      </c>
      <c r="H20" s="87">
        <f>+'[1]Ex Africa 2022'!B418+'[1]Ex Africa 2022'!B517+'[1]Ex Africa 2022'!B616+'[1]Ex Africa 2022'!B715</f>
        <v>0</v>
      </c>
      <c r="I20" s="87">
        <f>+'[1]Ex Africa 2022'!B815+'[1]Ex Africa 2022'!B914+'[1]Ex Africa 2022'!B1013+'[1]Ex Africa 2022'!B1112</f>
        <v>0</v>
      </c>
      <c r="J20" s="140">
        <f t="shared" si="3"/>
        <v>29400</v>
      </c>
      <c r="L20" s="139">
        <f>+'[1]Ex-Africa 2023'!B21+'[1]Ex-Africa 2023'!B120+'[1]Ex-Africa 2023'!B219+'[1]Ex-Africa 2023'!B318</f>
        <v>13200</v>
      </c>
      <c r="M20" s="87">
        <f>+'[1]Ex-Africa 2023'!B418+'[1]Ex-Africa 2023'!B517+'[1]Ex-Africa 2023'!B616+'[1]Ex-Africa 2023'!B715</f>
        <v>0</v>
      </c>
      <c r="N20" s="87">
        <f>+'[1]Ex-Africa 2023'!B815+'[1]Ex-Africa 2023'!B914+'[1]Ex-Africa 2023'!B1013+'[1]Ex-Africa 2023'!B1112</f>
        <v>0</v>
      </c>
      <c r="O20" s="140">
        <f t="shared" si="4"/>
        <v>13200</v>
      </c>
      <c r="Q20" s="139">
        <f>+'[1]Ex-Africa 2024'!B21+'[1]Ex-Africa 2024'!B120+'[1]Ex-Africa 2024'!B219+'[1]Ex-Africa 2024'!B318</f>
        <v>55346</v>
      </c>
      <c r="R20" s="87">
        <f>+'[1]Ex-Africa 2024'!B418+'[1]Ex-Africa 2024'!B517+'[1]Ex-Africa 2024'!B616+'[1]Ex-Africa 2024'!B715</f>
        <v>0</v>
      </c>
      <c r="S20" s="87">
        <f>+'[1]Ex-Africa 2024'!B815+'[1]Ex-Africa 2024'!B914+'[1]Ex-Africa 2024'!B1013+'[1]Ex-Africa 2024'!B1112</f>
        <v>0</v>
      </c>
      <c r="T20" s="140">
        <f t="shared" si="0"/>
        <v>55346</v>
      </c>
      <c r="V20" s="139">
        <f>+'[1]Ex-Africa 2025'!B21+'[1]Ex-Africa 2025'!B120+'[1]Ex-Africa 2025'!B219+'[1]Ex-Africa 2025'!B318</f>
        <v>18200</v>
      </c>
      <c r="W20" s="87">
        <f>+'[1]Ex-Africa 2025'!B418+'[1]Ex-Africa 2025'!B517+'[1]Ex-Africa 2025'!B616+'[1]Ex-Africa 2025'!B715</f>
        <v>0</v>
      </c>
      <c r="X20" s="87">
        <f>+'[1]Ex-Africa 2025'!B815+'[1]Ex-Africa 2025'!B914+'[1]Ex-Africa 2025'!B1013+'[1]Ex-Africa 2025'!B1112</f>
        <v>0</v>
      </c>
      <c r="Y20" s="140">
        <f t="shared" si="1"/>
        <v>18200</v>
      </c>
      <c r="Z20" s="87"/>
      <c r="AA20" s="139">
        <f>+'[1]Ex-Africa 2026'!B21+'[1]Ex-Africa 2026'!B120+'[1]Ex-Africa 2026'!B219+'[1]Ex-Africa 2026'!B318</f>
        <v>30899</v>
      </c>
      <c r="AB20" s="87">
        <f>+'[1]Ex-Africa 2026'!B418+'[1]Ex-Africa 2026'!B517+'[1]Ex-Africa 2026'!B616+'[1]Ex-Africa 2026'!B715</f>
        <v>0</v>
      </c>
      <c r="AC20" s="87">
        <f>+'[1]Ex-Africa 2026'!B815+'[1]Ex-Africa 2026'!B914+'[1]Ex-Africa 2026'!B1013+'[1]Ex-Africa 2026'!B1112</f>
        <v>0</v>
      </c>
      <c r="AD20" s="140">
        <f t="shared" si="2"/>
        <v>30899</v>
      </c>
    </row>
    <row r="21" spans="1:30" x14ac:dyDescent="0.25">
      <c r="A21" t="s">
        <v>113</v>
      </c>
      <c r="B21" s="139">
        <v>110950</v>
      </c>
      <c r="C21" s="87">
        <v>0</v>
      </c>
      <c r="D21" s="87">
        <v>0</v>
      </c>
      <c r="E21" s="140">
        <v>110950</v>
      </c>
      <c r="G21" s="139">
        <f>+'[1]Ex Africa 2022'!B22+'[1]Ex Africa 2022'!B121+'[1]Ex Africa 2022'!B220+'[1]Ex Africa 2022'!B319</f>
        <v>0</v>
      </c>
      <c r="H21" s="87">
        <f>+'[1]Ex Africa 2022'!B419+'[1]Ex Africa 2022'!B518+'[1]Ex Africa 2022'!B617+'[1]Ex Africa 2022'!B716</f>
        <v>0</v>
      </c>
      <c r="I21" s="87">
        <f>+'[1]Ex Africa 2022'!B816+'[1]Ex Africa 2022'!B915+'[1]Ex Africa 2022'!B1014+'[1]Ex Africa 2022'!B1113</f>
        <v>0</v>
      </c>
      <c r="J21" s="140">
        <f t="shared" si="3"/>
        <v>0</v>
      </c>
      <c r="L21" s="139">
        <f>+'[1]Ex-Africa 2023'!B22+'[1]Ex-Africa 2023'!B121+'[1]Ex-Africa 2023'!B220+'[1]Ex-Africa 2023'!B319</f>
        <v>44000</v>
      </c>
      <c r="M21" s="87">
        <f>+'[1]Ex-Africa 2023'!B419+'[1]Ex-Africa 2023'!B518+'[1]Ex-Africa 2023'!B617+'[1]Ex-Africa 2023'!B716</f>
        <v>0</v>
      </c>
      <c r="N21" s="87">
        <f>+'[1]Ex-Africa 2023'!B816+'[1]Ex-Africa 2023'!B915+'[1]Ex-Africa 2023'!B1014+'[1]Ex-Africa 2023'!B1113</f>
        <v>0</v>
      </c>
      <c r="O21" s="140">
        <f t="shared" si="4"/>
        <v>44000</v>
      </c>
      <c r="Q21" s="139">
        <f>+'[1]Ex-Africa 2024'!B22+'[1]Ex-Africa 2024'!B121+'[1]Ex-Africa 2024'!B220+'[1]Ex-Africa 2024'!B319</f>
        <v>0</v>
      </c>
      <c r="R21" s="87">
        <f>+'[1]Ex-Africa 2024'!B419+'[1]Ex-Africa 2024'!B518+'[1]Ex-Africa 2024'!B617+'[1]Ex-Africa 2024'!B716</f>
        <v>0</v>
      </c>
      <c r="S21" s="87">
        <f>+'[1]Ex-Africa 2024'!B816+'[1]Ex-Africa 2024'!B915+'[1]Ex-Africa 2024'!B1014+'[1]Ex-Africa 2024'!B1113</f>
        <v>0</v>
      </c>
      <c r="T21" s="140">
        <f t="shared" si="0"/>
        <v>0</v>
      </c>
      <c r="V21" s="139">
        <f>+'[1]Ex-Africa 2025'!B22+'[1]Ex-Africa 2025'!B121+'[1]Ex-Africa 2025'!B220+'[1]Ex-Africa 2025'!B319</f>
        <v>20000</v>
      </c>
      <c r="W21" s="87">
        <f>+'[1]Ex-Africa 2025'!B419+'[1]Ex-Africa 2025'!B518+'[1]Ex-Africa 2025'!B617+'[1]Ex-Africa 2025'!B716</f>
        <v>0</v>
      </c>
      <c r="X21" s="87">
        <f>+'[1]Ex-Africa 2025'!B816+'[1]Ex-Africa 2025'!B915+'[1]Ex-Africa 2025'!B1014+'[1]Ex-Africa 2025'!B1113</f>
        <v>0</v>
      </c>
      <c r="Y21" s="140">
        <f t="shared" si="1"/>
        <v>20000</v>
      </c>
      <c r="Z21" s="87"/>
      <c r="AA21" s="139">
        <f>+'[1]Ex-Africa 2026'!B22+'[1]Ex-Africa 2026'!B121+'[1]Ex-Africa 2026'!B220+'[1]Ex-Africa 2026'!B319</f>
        <v>0</v>
      </c>
      <c r="AB21" s="87">
        <f>+'[1]Ex-Africa 2026'!B419+'[1]Ex-Africa 2026'!B518+'[1]Ex-Africa 2026'!B617+'[1]Ex-Africa 2026'!B716</f>
        <v>0</v>
      </c>
      <c r="AC21" s="87">
        <f>+'[1]Ex-Africa 2026'!B816+'[1]Ex-Africa 2026'!B915+'[1]Ex-Africa 2026'!B1014+'[1]Ex-Africa 2026'!B1113</f>
        <v>0</v>
      </c>
      <c r="AD21" s="140">
        <f t="shared" si="2"/>
        <v>0</v>
      </c>
    </row>
    <row r="22" spans="1:30" x14ac:dyDescent="0.25">
      <c r="A22" t="s">
        <v>114</v>
      </c>
      <c r="B22" s="139">
        <v>0</v>
      </c>
      <c r="C22" s="87">
        <v>0</v>
      </c>
      <c r="D22" s="87">
        <v>0</v>
      </c>
      <c r="E22" s="140">
        <v>0</v>
      </c>
      <c r="G22" s="139">
        <f>+'[1]Ex Africa 2022'!B23+'[1]Ex Africa 2022'!B122+'[1]Ex Africa 2022'!B221+'[1]Ex Africa 2022'!B320</f>
        <v>10862</v>
      </c>
      <c r="H22" s="87">
        <f>+'[1]Ex Africa 2022'!B420+'[1]Ex Africa 2022'!B519+'[1]Ex Africa 2022'!B618+'[1]Ex Africa 2022'!B717</f>
        <v>0</v>
      </c>
      <c r="I22" s="87">
        <f>+'[1]Ex Africa 2022'!B817+'[1]Ex Africa 2022'!B916+'[1]Ex Africa 2022'!B1015+'[1]Ex Africa 2022'!B1114</f>
        <v>0</v>
      </c>
      <c r="J22" s="140">
        <f t="shared" si="3"/>
        <v>10862</v>
      </c>
      <c r="L22" s="139">
        <f>+'[1]Ex-Africa 2023'!B23+'[1]Ex-Africa 2023'!B122+'[1]Ex-Africa 2023'!B221+'[1]Ex-Africa 2023'!B320</f>
        <v>0</v>
      </c>
      <c r="M22" s="87">
        <f>+'[1]Ex-Africa 2023'!B420+'[1]Ex-Africa 2023'!B519+'[1]Ex-Africa 2023'!B618+'[1]Ex-Africa 2023'!B717</f>
        <v>0</v>
      </c>
      <c r="N22" s="87">
        <f>+'[1]Ex-Africa 2023'!B817+'[1]Ex-Africa 2023'!B916+'[1]Ex-Africa 2023'!B1015+'[1]Ex-Africa 2023'!B1114</f>
        <v>0</v>
      </c>
      <c r="O22" s="140">
        <f t="shared" si="4"/>
        <v>0</v>
      </c>
      <c r="Q22" s="139">
        <f>+'[1]Ex-Africa 2024'!B23+'[1]Ex-Africa 2024'!B122+'[1]Ex-Africa 2024'!B221+'[1]Ex-Africa 2024'!B320</f>
        <v>0</v>
      </c>
      <c r="R22" s="87">
        <f>+'[1]Ex-Africa 2024'!B420+'[1]Ex-Africa 2024'!B519+'[1]Ex-Africa 2024'!B618+'[1]Ex-Africa 2024'!B717</f>
        <v>0</v>
      </c>
      <c r="S22" s="87">
        <f>+'[1]Ex-Africa 2024'!B817+'[1]Ex-Africa 2024'!B916+'[1]Ex-Africa 2024'!B1015+'[1]Ex-Africa 2024'!B1114</f>
        <v>0</v>
      </c>
      <c r="T22" s="140">
        <f t="shared" si="0"/>
        <v>0</v>
      </c>
      <c r="V22" s="139">
        <f>+'[1]Ex-Africa 2025'!B23+'[1]Ex-Africa 2025'!B122+'[1]Ex-Africa 2025'!B221+'[1]Ex-Africa 2025'!B320</f>
        <v>0</v>
      </c>
      <c r="W22" s="87">
        <f>+'[1]Ex-Africa 2025'!B420+'[1]Ex-Africa 2025'!B519+'[1]Ex-Africa 2025'!B618+'[1]Ex-Africa 2025'!B717</f>
        <v>0</v>
      </c>
      <c r="X22" s="87">
        <f>+'[1]Ex-Africa 2025'!B817+'[1]Ex-Africa 2025'!B916+'[1]Ex-Africa 2025'!B1015+'[1]Ex-Africa 2025'!B1114</f>
        <v>0</v>
      </c>
      <c r="Y22" s="140">
        <f t="shared" si="1"/>
        <v>0</v>
      </c>
      <c r="Z22" s="87"/>
      <c r="AA22" s="139">
        <f>+'[1]Ex-Africa 2026'!B23+'[1]Ex-Africa 2026'!B122+'[1]Ex-Africa 2026'!B221+'[1]Ex-Africa 2026'!B320</f>
        <v>0</v>
      </c>
      <c r="AB22" s="87">
        <f>+'[1]Ex-Africa 2026'!B420+'[1]Ex-Africa 2026'!B519+'[1]Ex-Africa 2026'!B618+'[1]Ex-Africa 2026'!B717</f>
        <v>0</v>
      </c>
      <c r="AC22" s="87">
        <f>+'[1]Ex-Africa 2026'!B817+'[1]Ex-Africa 2026'!B916+'[1]Ex-Africa 2026'!B1015+'[1]Ex-Africa 2026'!B1114</f>
        <v>0</v>
      </c>
      <c r="AD22" s="140">
        <f t="shared" si="2"/>
        <v>0</v>
      </c>
    </row>
    <row r="23" spans="1:30" x14ac:dyDescent="0.25">
      <c r="A23" s="2" t="s">
        <v>115</v>
      </c>
      <c r="B23" s="139">
        <v>0</v>
      </c>
      <c r="C23" s="87">
        <v>0</v>
      </c>
      <c r="D23" s="87">
        <v>0</v>
      </c>
      <c r="E23" s="140">
        <v>0</v>
      </c>
      <c r="G23" s="139"/>
      <c r="H23" s="87"/>
      <c r="I23" s="87"/>
      <c r="J23" s="140"/>
      <c r="L23" s="139"/>
      <c r="M23" s="87"/>
      <c r="N23" s="87"/>
      <c r="O23" s="140"/>
      <c r="Q23" s="139">
        <f>+'[1]Ex-Africa 2024'!B24+'[1]Ex-Africa 2024'!B123+'[1]Ex-Africa 2024'!B222+'[1]Ex-Africa 2024'!B321</f>
        <v>0</v>
      </c>
      <c r="R23" s="87">
        <f>+'[1]Ex-Africa 2024'!B421+'[1]Ex-Africa 2024'!B520+'[1]Ex-Africa 2024'!B619+'[1]Ex-Africa 2024'!B718</f>
        <v>0</v>
      </c>
      <c r="S23" s="87">
        <f>+'[1]Ex-Africa 2024'!B818+'[1]Ex-Africa 2024'!B917+'[1]Ex-Africa 2024'!B1016+'[1]Ex-Africa 2024'!B1115</f>
        <v>0</v>
      </c>
      <c r="T23" s="140">
        <f t="shared" si="0"/>
        <v>0</v>
      </c>
      <c r="V23" s="139">
        <f>+'[1]Ex-Africa 2025'!B24+'[1]Ex-Africa 2025'!B123+'[1]Ex-Africa 2025'!B222+'[1]Ex-Africa 2025'!B321</f>
        <v>0</v>
      </c>
      <c r="W23" s="87">
        <f>+'[1]Ex-Africa 2025'!B421+'[1]Ex-Africa 2025'!B520+'[1]Ex-Africa 2025'!B619+'[1]Ex-Africa 2025'!B718</f>
        <v>0</v>
      </c>
      <c r="X23" s="87">
        <f>+'[1]Ex-Africa 2025'!B818+'[1]Ex-Africa 2025'!B917+'[1]Ex-Africa 2025'!B1016+'[1]Ex-Africa 2025'!B1115</f>
        <v>0</v>
      </c>
      <c r="Y23" s="140">
        <f t="shared" si="1"/>
        <v>0</v>
      </c>
      <c r="Z23" s="87"/>
      <c r="AA23" s="139">
        <f>+'[1]Ex-Africa 2026'!B24+'[1]Ex-Africa 2026'!B123+'[1]Ex-Africa 2026'!B222+'[1]Ex-Africa 2026'!B321</f>
        <v>0</v>
      </c>
      <c r="AB23" s="87">
        <f>+'[1]Ex-Africa 2026'!B421+'[1]Ex-Africa 2026'!B520+'[1]Ex-Africa 2026'!B619+'[1]Ex-Africa 2026'!B718</f>
        <v>0</v>
      </c>
      <c r="AC23" s="87">
        <f>+'[1]Ex-Africa 2026'!B818+'[1]Ex-Africa 2026'!B917+'[1]Ex-Africa 2026'!B1016+'[1]Ex-Africa 2026'!B1115</f>
        <v>0</v>
      </c>
      <c r="AD23" s="140">
        <f t="shared" si="2"/>
        <v>0</v>
      </c>
    </row>
    <row r="24" spans="1:30" x14ac:dyDescent="0.25">
      <c r="A24" t="s">
        <v>192</v>
      </c>
      <c r="B24" s="139">
        <v>81400</v>
      </c>
      <c r="C24" s="87">
        <v>0</v>
      </c>
      <c r="D24" s="87">
        <v>0</v>
      </c>
      <c r="E24" s="140">
        <v>81400</v>
      </c>
      <c r="G24" s="139">
        <f>+'[1]Ex Africa 2022'!B25+'[1]Ex Africa 2022'!B124+'[1]Ex Africa 2022'!B223+'[1]Ex Africa 2022'!B322</f>
        <v>140313</v>
      </c>
      <c r="H24" s="87">
        <f>+'[1]Ex Africa 2022'!B422+'[1]Ex Africa 2022'!B521+'[1]Ex Africa 2022'!B620+'[1]Ex Africa 2022'!B719</f>
        <v>0</v>
      </c>
      <c r="I24" s="87">
        <f>+'[1]Ex Africa 2022'!B819+'[1]Ex Africa 2022'!B918+'[1]Ex Africa 2022'!B1017+'[1]Ex Africa 2022'!B1116</f>
        <v>0</v>
      </c>
      <c r="J24" s="140">
        <f t="shared" si="3"/>
        <v>140313</v>
      </c>
      <c r="L24" s="139">
        <f>+'[1]Ex-Africa 2023'!B25+'[1]Ex-Africa 2023'!B124+'[1]Ex-Africa 2023'!B223+'[1]Ex-Africa 2023'!B322</f>
        <v>0</v>
      </c>
      <c r="M24" s="87">
        <f>+'[1]Ex-Africa 2023'!B422+'[1]Ex-Africa 2023'!B521+'[1]Ex-Africa 2023'!B620+'[1]Ex-Africa 2023'!B719</f>
        <v>0</v>
      </c>
      <c r="N24" s="87">
        <f>+'[1]Ex-Africa 2023'!B819+'[1]Ex-Africa 2023'!B918+'[1]Ex-Africa 2023'!B1017+'[1]Ex-Africa 2023'!B1116</f>
        <v>0</v>
      </c>
      <c r="O24" s="140">
        <f t="shared" si="4"/>
        <v>0</v>
      </c>
      <c r="Q24" s="139">
        <f>+'[1]Ex-Africa 2024'!B25+'[1]Ex-Africa 2024'!B124+'[1]Ex-Africa 2024'!B223+'[1]Ex-Africa 2024'!B322</f>
        <v>0</v>
      </c>
      <c r="R24" s="87">
        <f>+'[1]Ex-Africa 2024'!B422+'[1]Ex-Africa 2024'!B521+'[1]Ex-Africa 2024'!B620+'[1]Ex-Africa 2024'!B719</f>
        <v>0</v>
      </c>
      <c r="S24" s="87">
        <f>+'[1]Ex-Africa 2024'!B819+'[1]Ex-Africa 2024'!B918+'[1]Ex-Africa 2024'!B1017+'[1]Ex-Africa 2024'!B1116</f>
        <v>0</v>
      </c>
      <c r="T24" s="140">
        <f t="shared" si="0"/>
        <v>0</v>
      </c>
      <c r="V24" s="139">
        <f>+'[1]Ex-Africa 2025'!B25+'[1]Ex-Africa 2025'!B124+'[1]Ex-Africa 2025'!B223+'[1]Ex-Africa 2025'!B322</f>
        <v>0</v>
      </c>
      <c r="W24" s="87">
        <f>+'[1]Ex-Africa 2025'!B422+'[1]Ex-Africa 2025'!B521+'[1]Ex-Africa 2025'!B620+'[1]Ex-Africa 2025'!B719</f>
        <v>0</v>
      </c>
      <c r="X24" s="87">
        <f>+'[1]Ex-Africa 2025'!B819+'[1]Ex-Africa 2025'!B918+'[1]Ex-Africa 2025'!B1017+'[1]Ex-Africa 2025'!B1116</f>
        <v>0</v>
      </c>
      <c r="Y24" s="140">
        <f t="shared" si="1"/>
        <v>0</v>
      </c>
      <c r="Z24" s="87"/>
      <c r="AA24" s="139">
        <f>+'[1]Ex-Africa 2026'!B25+'[1]Ex-Africa 2026'!B124+'[1]Ex-Africa 2026'!B223+'[1]Ex-Africa 2026'!B322</f>
        <v>0</v>
      </c>
      <c r="AB24" s="87">
        <f>+'[1]Ex-Africa 2026'!B422+'[1]Ex-Africa 2026'!B521+'[1]Ex-Africa 2026'!B620+'[1]Ex-Africa 2026'!B719</f>
        <v>20000</v>
      </c>
      <c r="AC24" s="87">
        <f>+'[1]Ex-Africa 2026'!B819+'[1]Ex-Africa 2026'!B918+'[1]Ex-Africa 2026'!B1017+'[1]Ex-Africa 2026'!B1116</f>
        <v>0</v>
      </c>
      <c r="AD24" s="140">
        <f t="shared" si="2"/>
        <v>20000</v>
      </c>
    </row>
    <row r="25" spans="1:30" x14ac:dyDescent="0.25">
      <c r="A25" t="s">
        <v>117</v>
      </c>
      <c r="B25" s="139">
        <v>399200</v>
      </c>
      <c r="C25" s="87">
        <v>0</v>
      </c>
      <c r="D25" s="87">
        <v>0</v>
      </c>
      <c r="E25" s="140">
        <v>399200</v>
      </c>
      <c r="G25" s="139">
        <f>+'[1]Ex Africa 2022'!B26+'[1]Ex Africa 2022'!B125+'[1]Ex Africa 2022'!B224+'[1]Ex Africa 2022'!B323</f>
        <v>28500</v>
      </c>
      <c r="H25" s="87">
        <f>+'[1]Ex Africa 2022'!B423+'[1]Ex Africa 2022'!B522+'[1]Ex Africa 2022'!B621+'[1]Ex Africa 2022'!B720</f>
        <v>0</v>
      </c>
      <c r="I25" s="87">
        <f>+'[1]Ex Africa 2022'!B820+'[1]Ex Africa 2022'!B919+'[1]Ex Africa 2022'!B1018+'[1]Ex Africa 2022'!B1117</f>
        <v>0</v>
      </c>
      <c r="J25" s="140">
        <f t="shared" si="3"/>
        <v>28500</v>
      </c>
      <c r="L25" s="139">
        <f>+'[1]Ex-Africa 2023'!B26+'[1]Ex-Africa 2023'!B125+'[1]Ex-Africa 2023'!B224+'[1]Ex-Africa 2023'!B323</f>
        <v>63000</v>
      </c>
      <c r="M25" s="87">
        <f>+'[1]Ex-Africa 2023'!B423+'[1]Ex-Africa 2023'!B522+'[1]Ex-Africa 2023'!B621+'[1]Ex-Africa 2023'!B720</f>
        <v>300000</v>
      </c>
      <c r="N25" s="87">
        <f>+'[1]Ex-Africa 2023'!B820+'[1]Ex-Africa 2023'!B919+'[1]Ex-Africa 2023'!B1018+'[1]Ex-Africa 2023'!B1117</f>
        <v>0</v>
      </c>
      <c r="O25" s="140">
        <f t="shared" si="4"/>
        <v>363000</v>
      </c>
      <c r="Q25" s="139">
        <f>+'[1]Ex-Africa 2024'!B26+'[1]Ex-Africa 2024'!B125+'[1]Ex-Africa 2024'!B224+'[1]Ex-Africa 2024'!B323</f>
        <v>20000</v>
      </c>
      <c r="R25" s="87">
        <f>+'[1]Ex-Africa 2024'!B423+'[1]Ex-Africa 2024'!B522+'[1]Ex-Africa 2024'!B621+'[1]Ex-Africa 2024'!B720</f>
        <v>283000</v>
      </c>
      <c r="S25" s="87">
        <f>+'[1]Ex-Africa 2024'!B820+'[1]Ex-Africa 2024'!B919+'[1]Ex-Africa 2024'!B1018+'[1]Ex-Africa 2024'!B1117</f>
        <v>0</v>
      </c>
      <c r="T25" s="140">
        <f t="shared" si="0"/>
        <v>303000</v>
      </c>
      <c r="V25" s="139">
        <f>+'[1]Ex-Africa 2025'!B26+'[1]Ex-Africa 2025'!B125+'[1]Ex-Africa 2025'!B224+'[1]Ex-Africa 2025'!B323</f>
        <v>0</v>
      </c>
      <c r="W25" s="87">
        <f>+'[1]Ex-Africa 2025'!B423+'[1]Ex-Africa 2025'!B522+'[1]Ex-Africa 2025'!B621+'[1]Ex-Africa 2025'!B720</f>
        <v>0</v>
      </c>
      <c r="X25" s="87">
        <f>+'[1]Ex-Africa 2025'!B820+'[1]Ex-Africa 2025'!B919+'[1]Ex-Africa 2025'!B1018+'[1]Ex-Africa 2025'!B1117</f>
        <v>0</v>
      </c>
      <c r="Y25" s="140">
        <f t="shared" si="1"/>
        <v>0</v>
      </c>
      <c r="Z25" s="87"/>
      <c r="AA25" s="139">
        <f>+'[1]Ex-Africa 2026'!B26+'[1]Ex-Africa 2026'!B125+'[1]Ex-Africa 2026'!B224+'[1]Ex-Africa 2026'!B323</f>
        <v>0</v>
      </c>
      <c r="AB25" s="87">
        <f>+'[1]Ex-Africa 2026'!B423+'[1]Ex-Africa 2026'!B522+'[1]Ex-Africa 2026'!B621+'[1]Ex-Africa 2026'!B720</f>
        <v>0</v>
      </c>
      <c r="AC25" s="87">
        <f>+'[1]Ex-Africa 2026'!B820+'[1]Ex-Africa 2026'!B919+'[1]Ex-Africa 2026'!B1018+'[1]Ex-Africa 2026'!B1117</f>
        <v>0</v>
      </c>
      <c r="AD25" s="140">
        <f t="shared" si="2"/>
        <v>0</v>
      </c>
    </row>
    <row r="26" spans="1:30" x14ac:dyDescent="0.25">
      <c r="A26" s="2" t="s">
        <v>118</v>
      </c>
      <c r="B26" s="139">
        <v>0</v>
      </c>
      <c r="C26" s="87">
        <v>0</v>
      </c>
      <c r="D26" s="87">
        <v>0</v>
      </c>
      <c r="E26" s="140">
        <v>0</v>
      </c>
      <c r="G26" s="139"/>
      <c r="H26" s="87"/>
      <c r="I26" s="87"/>
      <c r="J26" s="140"/>
      <c r="L26" s="139"/>
      <c r="M26" s="87"/>
      <c r="N26" s="87"/>
      <c r="O26" s="140"/>
      <c r="Q26" s="139">
        <f>+'[1]Ex-Africa 2024'!B27+'[1]Ex-Africa 2024'!B126+'[1]Ex-Africa 2024'!B225+'[1]Ex-Africa 2024'!B324</f>
        <v>0</v>
      </c>
      <c r="R26" s="87">
        <f>+'[1]Ex-Africa 2024'!B424+'[1]Ex-Africa 2024'!B523+'[1]Ex-Africa 2024'!B622+'[1]Ex-Africa 2024'!B721</f>
        <v>0</v>
      </c>
      <c r="S26" s="87">
        <f>+'[1]Ex-Africa 2024'!B821+'[1]Ex-Africa 2024'!B920+'[1]Ex-Africa 2024'!B1019+'[1]Ex-Africa 2024'!B1118</f>
        <v>0</v>
      </c>
      <c r="T26" s="140">
        <f t="shared" si="0"/>
        <v>0</v>
      </c>
      <c r="V26" s="139">
        <f>+'[1]Ex-Africa 2025'!B27+'[1]Ex-Africa 2025'!B126+'[1]Ex-Africa 2025'!B225+'[1]Ex-Africa 2025'!B324</f>
        <v>0</v>
      </c>
      <c r="W26" s="87">
        <f>+'[1]Ex-Africa 2025'!B424+'[1]Ex-Africa 2025'!B523+'[1]Ex-Africa 2025'!B622+'[1]Ex-Africa 2025'!B721</f>
        <v>0</v>
      </c>
      <c r="X26" s="87">
        <f>+'[1]Ex-Africa 2025'!B821+'[1]Ex-Africa 2025'!B920+'[1]Ex-Africa 2025'!B1019+'[1]Ex-Africa 2025'!B1118</f>
        <v>0</v>
      </c>
      <c r="Y26" s="140">
        <f t="shared" si="1"/>
        <v>0</v>
      </c>
      <c r="Z26" s="87"/>
      <c r="AA26" s="139">
        <f>+'[1]Ex-Africa 2026'!B27+'[1]Ex-Africa 2026'!B126+'[1]Ex-Africa 2026'!B225+'[1]Ex-Africa 2026'!B324</f>
        <v>0</v>
      </c>
      <c r="AB26" s="87">
        <f>+'[1]Ex-Africa 2026'!B424+'[1]Ex-Africa 2026'!B523+'[1]Ex-Africa 2026'!B622+'[1]Ex-Africa 2026'!B721</f>
        <v>0</v>
      </c>
      <c r="AC26" s="87">
        <f>+'[1]Ex-Africa 2026'!B821+'[1]Ex-Africa 2026'!B920+'[1]Ex-Africa 2026'!B1019+'[1]Ex-Africa 2026'!B1118</f>
        <v>0</v>
      </c>
      <c r="AD26" s="140">
        <f t="shared" si="2"/>
        <v>0</v>
      </c>
    </row>
    <row r="27" spans="1:30" x14ac:dyDescent="0.25">
      <c r="A27" s="2" t="s">
        <v>119</v>
      </c>
      <c r="B27" s="139">
        <v>0</v>
      </c>
      <c r="C27" s="87">
        <v>0</v>
      </c>
      <c r="D27" s="87">
        <v>0</v>
      </c>
      <c r="E27" s="140">
        <v>0</v>
      </c>
      <c r="G27" s="139"/>
      <c r="H27" s="87"/>
      <c r="I27" s="87"/>
      <c r="J27" s="140"/>
      <c r="L27" s="139"/>
      <c r="M27" s="87"/>
      <c r="N27" s="87"/>
      <c r="O27" s="140"/>
      <c r="Q27" s="139">
        <f>+'[1]Ex-Africa 2024'!B28+'[1]Ex-Africa 2024'!B127+'[1]Ex-Africa 2024'!B226+'[1]Ex-Africa 2024'!B325</f>
        <v>0</v>
      </c>
      <c r="R27" s="87">
        <f>+'[1]Ex-Africa 2024'!B425+'[1]Ex-Africa 2024'!B524+'[1]Ex-Africa 2024'!B623+'[1]Ex-Africa 2024'!B722</f>
        <v>0</v>
      </c>
      <c r="S27" s="87">
        <f>+'[1]Ex-Africa 2024'!B822+'[1]Ex-Africa 2024'!B921+'[1]Ex-Africa 2024'!B1020+'[1]Ex-Africa 2024'!B1119</f>
        <v>0</v>
      </c>
      <c r="T27" s="140">
        <f t="shared" si="0"/>
        <v>0</v>
      </c>
      <c r="V27" s="139">
        <f>+'[1]Ex-Africa 2025'!B28+'[1]Ex-Africa 2025'!B127+'[1]Ex-Africa 2025'!B226+'[1]Ex-Africa 2025'!B325</f>
        <v>0</v>
      </c>
      <c r="W27" s="87">
        <f>+'[1]Ex-Africa 2025'!B425+'[1]Ex-Africa 2025'!B524+'[1]Ex-Africa 2025'!B623+'[1]Ex-Africa 2025'!B722</f>
        <v>0</v>
      </c>
      <c r="X27" s="87">
        <f>+'[1]Ex-Africa 2025'!B822+'[1]Ex-Africa 2025'!B921+'[1]Ex-Africa 2025'!B1020+'[1]Ex-Africa 2025'!B1119</f>
        <v>0</v>
      </c>
      <c r="Y27" s="140">
        <f t="shared" si="1"/>
        <v>0</v>
      </c>
      <c r="Z27" s="87"/>
      <c r="AA27" s="139">
        <f>+'[1]Ex-Africa 2026'!B28+'[1]Ex-Africa 2026'!B127+'[1]Ex-Africa 2026'!B226+'[1]Ex-Africa 2026'!B325</f>
        <v>0</v>
      </c>
      <c r="AB27" s="87">
        <f>+'[1]Ex-Africa 2026'!B425+'[1]Ex-Africa 2026'!B524+'[1]Ex-Africa 2026'!B623+'[1]Ex-Africa 2026'!B722</f>
        <v>0</v>
      </c>
      <c r="AC27" s="87">
        <f>+'[1]Ex-Africa 2026'!B822+'[1]Ex-Africa 2026'!B921+'[1]Ex-Africa 2026'!B1020+'[1]Ex-Africa 2026'!B1119</f>
        <v>0</v>
      </c>
      <c r="AD27" s="140">
        <f t="shared" si="2"/>
        <v>0</v>
      </c>
    </row>
    <row r="28" spans="1:30" x14ac:dyDescent="0.25">
      <c r="A28" t="s">
        <v>120</v>
      </c>
      <c r="B28" s="139">
        <v>94775</v>
      </c>
      <c r="C28" s="87">
        <v>0</v>
      </c>
      <c r="D28" s="87">
        <v>0</v>
      </c>
      <c r="E28" s="140">
        <v>94775</v>
      </c>
      <c r="G28" s="139">
        <f>+'[1]Ex Africa 2022'!B29+'[1]Ex Africa 2022'!B128+'[1]Ex Africa 2022'!B227+'[1]Ex Africa 2022'!B326</f>
        <v>0</v>
      </c>
      <c r="H28" s="87">
        <f>+'[1]Ex Africa 2022'!B426+'[1]Ex Africa 2022'!B525+'[1]Ex Africa 2022'!B624+'[1]Ex Africa 2022'!B723</f>
        <v>0</v>
      </c>
      <c r="I28" s="87">
        <f>+'[1]Ex Africa 2022'!B823+'[1]Ex Africa 2022'!B922+'[1]Ex Africa 2022'!B1021+'[1]Ex Africa 2022'!B1120</f>
        <v>0</v>
      </c>
      <c r="J28" s="140">
        <f t="shared" si="3"/>
        <v>0</v>
      </c>
      <c r="L28" s="139">
        <f>+'[1]Ex-Africa 2023'!B29+'[1]Ex-Africa 2023'!B128+'[1]Ex-Africa 2023'!B227+'[1]Ex-Africa 2023'!B326</f>
        <v>0</v>
      </c>
      <c r="M28" s="87">
        <f>+'[1]Ex-Africa 2023'!B426+'[1]Ex-Africa 2023'!B525+'[1]Ex-Africa 2023'!B624+'[1]Ex-Africa 2023'!B723</f>
        <v>0</v>
      </c>
      <c r="N28" s="87">
        <f>+'[1]Ex-Africa 2023'!B823+'[1]Ex-Africa 2023'!B922+'[1]Ex-Africa 2023'!B1021+'[1]Ex-Africa 2023'!B1120</f>
        <v>0</v>
      </c>
      <c r="O28" s="140">
        <f t="shared" si="4"/>
        <v>0</v>
      </c>
      <c r="Q28" s="139">
        <f>+'[1]Ex-Africa 2024'!B29+'[1]Ex-Africa 2024'!B128+'[1]Ex-Africa 2024'!B227+'[1]Ex-Africa 2024'!B326</f>
        <v>0</v>
      </c>
      <c r="R28" s="87">
        <f>+'[1]Ex-Africa 2024'!B426+'[1]Ex-Africa 2024'!B525+'[1]Ex-Africa 2024'!B624+'[1]Ex-Africa 2024'!B723</f>
        <v>0</v>
      </c>
      <c r="S28" s="87">
        <f>+'[1]Ex-Africa 2024'!B823+'[1]Ex-Africa 2024'!B922+'[1]Ex-Africa 2024'!B1021+'[1]Ex-Africa 2024'!B1120</f>
        <v>0</v>
      </c>
      <c r="T28" s="140">
        <f t="shared" si="0"/>
        <v>0</v>
      </c>
      <c r="V28" s="139">
        <f>+'[1]Ex-Africa 2025'!B29+'[1]Ex-Africa 2025'!B128+'[1]Ex-Africa 2025'!B227+'[1]Ex-Africa 2025'!B326</f>
        <v>5000</v>
      </c>
      <c r="W28" s="87">
        <f>+'[1]Ex-Africa 2025'!B426+'[1]Ex-Africa 2025'!B525+'[1]Ex-Africa 2025'!B624+'[1]Ex-Africa 2025'!B723</f>
        <v>0</v>
      </c>
      <c r="X28" s="87">
        <f>+'[1]Ex-Africa 2025'!B823+'[1]Ex-Africa 2025'!B922+'[1]Ex-Africa 2025'!B1021+'[1]Ex-Africa 2025'!B1120</f>
        <v>0</v>
      </c>
      <c r="Y28" s="140">
        <f t="shared" si="1"/>
        <v>5000</v>
      </c>
      <c r="Z28" s="87"/>
      <c r="AA28" s="139">
        <f>+'[1]Ex-Africa 2026'!B29+'[1]Ex-Africa 2026'!B128+'[1]Ex-Africa 2026'!B227+'[1]Ex-Africa 2026'!B326</f>
        <v>0</v>
      </c>
      <c r="AB28" s="87">
        <f>+'[1]Ex-Africa 2026'!B426+'[1]Ex-Africa 2026'!B525+'[1]Ex-Africa 2026'!B624+'[1]Ex-Africa 2026'!B723</f>
        <v>0</v>
      </c>
      <c r="AC28" s="87">
        <f>+'[1]Ex-Africa 2026'!B823+'[1]Ex-Africa 2026'!B922+'[1]Ex-Africa 2026'!B1021+'[1]Ex-Africa 2026'!B1120</f>
        <v>0</v>
      </c>
      <c r="AD28" s="140">
        <f t="shared" si="2"/>
        <v>0</v>
      </c>
    </row>
    <row r="29" spans="1:30" x14ac:dyDescent="0.25">
      <c r="A29" t="s">
        <v>121</v>
      </c>
      <c r="B29" s="139">
        <v>4200</v>
      </c>
      <c r="C29" s="87">
        <v>0</v>
      </c>
      <c r="D29" s="87">
        <v>0</v>
      </c>
      <c r="E29" s="140">
        <v>4200</v>
      </c>
      <c r="G29" s="139">
        <f>+'[1]Ex Africa 2022'!B30+'[1]Ex Africa 2022'!B129+'[1]Ex Africa 2022'!B228+'[1]Ex Africa 2022'!B327</f>
        <v>0</v>
      </c>
      <c r="H29" s="87">
        <f>+'[1]Ex Africa 2022'!B427+'[1]Ex Africa 2022'!B526+'[1]Ex Africa 2022'!B625+'[1]Ex Africa 2022'!B724</f>
        <v>0</v>
      </c>
      <c r="I29" s="87">
        <f>+'[1]Ex Africa 2022'!B824+'[1]Ex Africa 2022'!B923+'[1]Ex Africa 2022'!B1022+'[1]Ex Africa 2022'!B1121</f>
        <v>0</v>
      </c>
      <c r="J29" s="140">
        <f t="shared" si="3"/>
        <v>0</v>
      </c>
      <c r="L29" s="139">
        <f>+'[1]Ex-Africa 2023'!B30+'[1]Ex-Africa 2023'!B129+'[1]Ex-Africa 2023'!B228+'[1]Ex-Africa 2023'!B327</f>
        <v>0</v>
      </c>
      <c r="M29" s="87">
        <f>+'[1]Ex-Africa 2023'!B427+'[1]Ex-Africa 2023'!B526+'[1]Ex-Africa 2023'!B625+'[1]Ex-Africa 2023'!B724</f>
        <v>0</v>
      </c>
      <c r="N29" s="87">
        <f>+'[1]Ex-Africa 2023'!B824+'[1]Ex-Africa 2023'!B923+'[1]Ex-Africa 2023'!B1022+'[1]Ex-Africa 2023'!B1121</f>
        <v>0</v>
      </c>
      <c r="O29" s="140">
        <f t="shared" si="4"/>
        <v>0</v>
      </c>
      <c r="Q29" s="139">
        <f>+'[1]Ex-Africa 2024'!B30+'[1]Ex-Africa 2024'!B129+'[1]Ex-Africa 2024'!B228+'[1]Ex-Africa 2024'!B327</f>
        <v>0</v>
      </c>
      <c r="R29" s="87">
        <f>+'[1]Ex-Africa 2024'!B427+'[1]Ex-Africa 2024'!B526+'[1]Ex-Africa 2024'!B625+'[1]Ex-Africa 2024'!B724</f>
        <v>0</v>
      </c>
      <c r="S29" s="87">
        <f>+'[1]Ex-Africa 2024'!B824+'[1]Ex-Africa 2024'!B923+'[1]Ex-Africa 2024'!B1022+'[1]Ex-Africa 2024'!B1121</f>
        <v>0</v>
      </c>
      <c r="T29" s="140">
        <f t="shared" si="0"/>
        <v>0</v>
      </c>
      <c r="V29" s="139">
        <f>+'[1]Ex-Africa 2025'!B30+'[1]Ex-Africa 2025'!B129+'[1]Ex-Africa 2025'!B228+'[1]Ex-Africa 2025'!B327</f>
        <v>0</v>
      </c>
      <c r="W29" s="87">
        <f>+'[1]Ex-Africa 2025'!B427+'[1]Ex-Africa 2025'!B526+'[1]Ex-Africa 2025'!B625+'[1]Ex-Africa 2025'!B724</f>
        <v>0</v>
      </c>
      <c r="X29" s="87">
        <f>+'[1]Ex-Africa 2025'!B824+'[1]Ex-Africa 2025'!B923+'[1]Ex-Africa 2025'!B1022+'[1]Ex-Africa 2025'!B1121</f>
        <v>0</v>
      </c>
      <c r="Y29" s="140">
        <f t="shared" si="1"/>
        <v>0</v>
      </c>
      <c r="Z29" s="87"/>
      <c r="AA29" s="139">
        <f>+'[1]Ex-Africa 2026'!B30+'[1]Ex-Africa 2026'!B129+'[1]Ex-Africa 2026'!B228+'[1]Ex-Africa 2026'!B327</f>
        <v>0</v>
      </c>
      <c r="AB29" s="87">
        <f>+'[1]Ex-Africa 2026'!B427+'[1]Ex-Africa 2026'!B526+'[1]Ex-Africa 2026'!B625+'[1]Ex-Africa 2026'!B724</f>
        <v>0</v>
      </c>
      <c r="AC29" s="87">
        <f>+'[1]Ex-Africa 2026'!B824+'[1]Ex-Africa 2026'!B923+'[1]Ex-Africa 2026'!B1022+'[1]Ex-Africa 2026'!B1121</f>
        <v>0</v>
      </c>
      <c r="AD29" s="140">
        <f t="shared" si="2"/>
        <v>0</v>
      </c>
    </row>
    <row r="30" spans="1:30" x14ac:dyDescent="0.25">
      <c r="A30" t="s">
        <v>122</v>
      </c>
      <c r="B30" s="139">
        <v>0</v>
      </c>
      <c r="C30" s="87">
        <v>105650</v>
      </c>
      <c r="D30" s="87">
        <v>0</v>
      </c>
      <c r="E30" s="140">
        <v>105650</v>
      </c>
      <c r="G30" s="139">
        <f>+'[1]Ex Africa 2022'!B31+'[1]Ex Africa 2022'!B130+'[1]Ex Africa 2022'!B229+'[1]Ex Africa 2022'!B328</f>
        <v>0</v>
      </c>
      <c r="H30" s="87">
        <f>+'[1]Ex Africa 2022'!B428+'[1]Ex Africa 2022'!B527+'[1]Ex Africa 2022'!B626+'[1]Ex Africa 2022'!B725</f>
        <v>13200</v>
      </c>
      <c r="I30" s="87">
        <f>+'[1]Ex Africa 2022'!B825+'[1]Ex Africa 2022'!B924+'[1]Ex Africa 2022'!B1023+'[1]Ex Africa 2022'!B1122</f>
        <v>0</v>
      </c>
      <c r="J30" s="140">
        <f t="shared" si="3"/>
        <v>13200</v>
      </c>
      <c r="L30" s="139">
        <f>+'[1]Ex-Africa 2023'!B31+'[1]Ex-Africa 2023'!B130+'[1]Ex-Africa 2023'!B229+'[1]Ex-Africa 2023'!B328</f>
        <v>0</v>
      </c>
      <c r="M30" s="87">
        <f>+'[1]Ex-Africa 2023'!B428+'[1]Ex-Africa 2023'!B527+'[1]Ex-Africa 2023'!B626+'[1]Ex-Africa 2023'!B725</f>
        <v>21700</v>
      </c>
      <c r="N30" s="87">
        <f>+'[1]Ex-Africa 2023'!B825+'[1]Ex-Africa 2023'!B924+'[1]Ex-Africa 2023'!B1023+'[1]Ex-Africa 2023'!B1122</f>
        <v>0</v>
      </c>
      <c r="O30" s="140">
        <f t="shared" si="4"/>
        <v>21700</v>
      </c>
      <c r="Q30" s="139">
        <f>+'[1]Ex-Africa 2024'!B31+'[1]Ex-Africa 2024'!B130+'[1]Ex-Africa 2024'!B229+'[1]Ex-Africa 2024'!B328</f>
        <v>0</v>
      </c>
      <c r="R30" s="87">
        <f>+'[1]Ex-Africa 2024'!B428+'[1]Ex-Africa 2024'!B527+'[1]Ex-Africa 2024'!B626+'[1]Ex-Africa 2024'!B725</f>
        <v>28400</v>
      </c>
      <c r="S30" s="87">
        <f>+'[1]Ex-Africa 2024'!B825+'[1]Ex-Africa 2024'!B924+'[1]Ex-Africa 2024'!B1023+'[1]Ex-Africa 2024'!B1122</f>
        <v>0</v>
      </c>
      <c r="T30" s="140">
        <f t="shared" si="0"/>
        <v>28400</v>
      </c>
      <c r="V30" s="139">
        <f>+'[1]Ex-Africa 2025'!B31+'[1]Ex-Africa 2025'!B130+'[1]Ex-Africa 2025'!B229+'[1]Ex-Africa 2025'!B328</f>
        <v>2000</v>
      </c>
      <c r="W30" s="87">
        <f>+'[1]Ex-Africa 2025'!B428+'[1]Ex-Africa 2025'!B527+'[1]Ex-Africa 2025'!B626+'[1]Ex-Africa 2025'!B725</f>
        <v>19800</v>
      </c>
      <c r="X30" s="87">
        <f>+'[1]Ex-Africa 2025'!B825+'[1]Ex-Africa 2025'!B924+'[1]Ex-Africa 2025'!B1023+'[1]Ex-Africa 2025'!B1122</f>
        <v>0</v>
      </c>
      <c r="Y30" s="140">
        <f t="shared" si="1"/>
        <v>21800</v>
      </c>
      <c r="Z30" s="87"/>
      <c r="AA30" s="139">
        <f>+'[1]Ex-Africa 2026'!B31+'[1]Ex-Africa 2026'!B130+'[1]Ex-Africa 2026'!B229+'[1]Ex-Africa 2026'!B328</f>
        <v>0</v>
      </c>
      <c r="AB30" s="87">
        <f>+'[1]Ex-Africa 2026'!B428+'[1]Ex-Africa 2026'!B527+'[1]Ex-Africa 2026'!B626+'[1]Ex-Africa 2026'!B725</f>
        <v>6600</v>
      </c>
      <c r="AC30" s="87">
        <f>+'[1]Ex-Africa 2026'!B825+'[1]Ex-Africa 2026'!B924+'[1]Ex-Africa 2026'!B1023+'[1]Ex-Africa 2026'!B1122</f>
        <v>0</v>
      </c>
      <c r="AD30" s="140">
        <f t="shared" si="2"/>
        <v>6600</v>
      </c>
    </row>
    <row r="31" spans="1:30" x14ac:dyDescent="0.25">
      <c r="A31" t="s">
        <v>123</v>
      </c>
      <c r="B31" s="139">
        <v>7850</v>
      </c>
      <c r="C31" s="87">
        <v>0</v>
      </c>
      <c r="D31" s="87">
        <v>0</v>
      </c>
      <c r="E31" s="140">
        <v>7850</v>
      </c>
      <c r="G31" s="139">
        <f>+'[1]Ex Africa 2022'!B32+'[1]Ex Africa 2022'!B131+'[1]Ex Africa 2022'!B230+'[1]Ex Africa 2022'!B329</f>
        <v>0</v>
      </c>
      <c r="H31" s="87">
        <f>+'[1]Ex Africa 2022'!B429+'[1]Ex Africa 2022'!B528+'[1]Ex Africa 2022'!B627+'[1]Ex Africa 2022'!B726</f>
        <v>0</v>
      </c>
      <c r="I31" s="87">
        <f>+'[1]Ex Africa 2022'!B826+'[1]Ex Africa 2022'!B925+'[1]Ex Africa 2022'!B1024+'[1]Ex Africa 2022'!B1123</f>
        <v>0</v>
      </c>
      <c r="J31" s="140">
        <f t="shared" si="3"/>
        <v>0</v>
      </c>
      <c r="L31" s="139">
        <f>+'[1]Ex-Africa 2023'!B32+'[1]Ex-Africa 2023'!B131+'[1]Ex-Africa 2023'!B230+'[1]Ex-Africa 2023'!B329</f>
        <v>0</v>
      </c>
      <c r="M31" s="87">
        <f>+'[1]Ex-Africa 2023'!B429+'[1]Ex-Africa 2023'!B528+'[1]Ex-Africa 2023'!B627+'[1]Ex-Africa 2023'!B726</f>
        <v>0</v>
      </c>
      <c r="N31" s="87">
        <f>+'[1]Ex-Africa 2023'!B826+'[1]Ex-Africa 2023'!B925+'[1]Ex-Africa 2023'!B1024+'[1]Ex-Africa 2023'!B1123</f>
        <v>0</v>
      </c>
      <c r="O31" s="140">
        <f t="shared" si="4"/>
        <v>0</v>
      </c>
      <c r="Q31" s="139">
        <f>+'[1]Ex-Africa 2024'!B32+'[1]Ex-Africa 2024'!B131+'[1]Ex-Africa 2024'!B230+'[1]Ex-Africa 2024'!B329</f>
        <v>0</v>
      </c>
      <c r="R31" s="87">
        <f>+'[1]Ex-Africa 2024'!B429+'[1]Ex-Africa 2024'!B528+'[1]Ex-Africa 2024'!B627+'[1]Ex-Africa 2024'!B726</f>
        <v>0</v>
      </c>
      <c r="S31" s="87">
        <f>+'[1]Ex-Africa 2024'!B826+'[1]Ex-Africa 2024'!B925+'[1]Ex-Africa 2024'!B1024+'[1]Ex-Africa 2024'!B1123</f>
        <v>0</v>
      </c>
      <c r="T31" s="140">
        <f t="shared" si="0"/>
        <v>0</v>
      </c>
      <c r="V31" s="139">
        <f>+'[1]Ex-Africa 2025'!B32+'[1]Ex-Africa 2025'!B131+'[1]Ex-Africa 2025'!B230+'[1]Ex-Africa 2025'!B329</f>
        <v>100000</v>
      </c>
      <c r="W31" s="87">
        <f>+'[1]Ex-Africa 2025'!B429+'[1]Ex-Africa 2025'!B528+'[1]Ex-Africa 2025'!B627+'[1]Ex-Africa 2025'!B726</f>
        <v>0</v>
      </c>
      <c r="X31" s="87">
        <f>+'[1]Ex-Africa 2025'!B826+'[1]Ex-Africa 2025'!B925+'[1]Ex-Africa 2025'!B1024+'[1]Ex-Africa 2025'!B1123</f>
        <v>0</v>
      </c>
      <c r="Y31" s="140">
        <f t="shared" si="1"/>
        <v>100000</v>
      </c>
      <c r="Z31" s="87"/>
      <c r="AA31" s="139">
        <f>+'[1]Ex-Africa 2026'!B32+'[1]Ex-Africa 2026'!B131+'[1]Ex-Africa 2026'!B230+'[1]Ex-Africa 2026'!B329</f>
        <v>0</v>
      </c>
      <c r="AB31" s="87">
        <f>+'[1]Ex-Africa 2026'!B429+'[1]Ex-Africa 2026'!B528+'[1]Ex-Africa 2026'!B627+'[1]Ex-Africa 2026'!B726</f>
        <v>0</v>
      </c>
      <c r="AC31" s="87">
        <f>+'[1]Ex-Africa 2026'!B826+'[1]Ex-Africa 2026'!B925+'[1]Ex-Africa 2026'!B1024+'[1]Ex-Africa 2026'!B1123</f>
        <v>0</v>
      </c>
      <c r="AD31" s="140">
        <f t="shared" si="2"/>
        <v>0</v>
      </c>
    </row>
    <row r="32" spans="1:30" x14ac:dyDescent="0.25">
      <c r="A32" s="2" t="s">
        <v>124</v>
      </c>
      <c r="B32" s="139">
        <v>0</v>
      </c>
      <c r="C32" s="87">
        <v>0</v>
      </c>
      <c r="D32" s="87">
        <v>0</v>
      </c>
      <c r="E32" s="140">
        <v>0</v>
      </c>
      <c r="G32" s="139"/>
      <c r="H32" s="87"/>
      <c r="I32" s="87"/>
      <c r="J32" s="140"/>
      <c r="L32" s="139"/>
      <c r="M32" s="87"/>
      <c r="N32" s="87"/>
      <c r="O32" s="140"/>
      <c r="Q32" s="139">
        <f>+'[1]Ex-Africa 2024'!B33+'[1]Ex-Africa 2024'!B132+'[1]Ex-Africa 2024'!B231+'[1]Ex-Africa 2024'!B330</f>
        <v>0</v>
      </c>
      <c r="R32" s="87">
        <f>+'[1]Ex-Africa 2024'!B430+'[1]Ex-Africa 2024'!B529+'[1]Ex-Africa 2024'!B628+'[1]Ex-Africa 2024'!B727</f>
        <v>0</v>
      </c>
      <c r="S32" s="87">
        <f>+'[1]Ex-Africa 2024'!B827+'[1]Ex-Africa 2024'!B926+'[1]Ex-Africa 2024'!B1025+'[1]Ex-Africa 2024'!B1124</f>
        <v>0</v>
      </c>
      <c r="T32" s="140">
        <f t="shared" si="0"/>
        <v>0</v>
      </c>
      <c r="V32" s="139">
        <f>+'[1]Ex-Africa 2025'!B33+'[1]Ex-Africa 2025'!B132+'[1]Ex-Africa 2025'!B231+'[1]Ex-Africa 2025'!B330</f>
        <v>0</v>
      </c>
      <c r="W32" s="87">
        <f>+'[1]Ex-Africa 2025'!B430+'[1]Ex-Africa 2025'!B529+'[1]Ex-Africa 2025'!B628+'[1]Ex-Africa 2025'!B727</f>
        <v>0</v>
      </c>
      <c r="X32" s="87">
        <f>+'[1]Ex-Africa 2025'!B827+'[1]Ex-Africa 2025'!B926+'[1]Ex-Africa 2025'!B1025+'[1]Ex-Africa 2025'!B1124</f>
        <v>0</v>
      </c>
      <c r="Y32" s="140">
        <f t="shared" si="1"/>
        <v>0</v>
      </c>
      <c r="Z32" s="87"/>
      <c r="AA32" s="139">
        <f>+'[1]Ex-Africa 2026'!B33+'[1]Ex-Africa 2026'!B132+'[1]Ex-Africa 2026'!B231+'[1]Ex-Africa 2026'!B330</f>
        <v>0</v>
      </c>
      <c r="AB32" s="87">
        <f>+'[1]Ex-Africa 2026'!B430+'[1]Ex-Africa 2026'!B529+'[1]Ex-Africa 2026'!B628+'[1]Ex-Africa 2026'!B727</f>
        <v>0</v>
      </c>
      <c r="AC32" s="87">
        <f>+'[1]Ex-Africa 2026'!B827+'[1]Ex-Africa 2026'!B926+'[1]Ex-Africa 2026'!B1025+'[1]Ex-Africa 2026'!B1124</f>
        <v>0</v>
      </c>
      <c r="AD32" s="140">
        <f t="shared" si="2"/>
        <v>0</v>
      </c>
    </row>
    <row r="33" spans="1:30" x14ac:dyDescent="0.25">
      <c r="A33" s="2" t="s">
        <v>193</v>
      </c>
      <c r="B33" s="139">
        <v>0</v>
      </c>
      <c r="C33" s="87">
        <v>0</v>
      </c>
      <c r="D33" s="87">
        <v>0</v>
      </c>
      <c r="E33" s="140">
        <v>0</v>
      </c>
      <c r="G33" s="139"/>
      <c r="H33" s="87"/>
      <c r="I33" s="87"/>
      <c r="J33" s="140"/>
      <c r="L33" s="139"/>
      <c r="M33" s="87"/>
      <c r="N33" s="87"/>
      <c r="O33" s="140"/>
      <c r="Q33" s="139">
        <f>+'[1]Ex-Africa 2024'!B34+'[1]Ex-Africa 2024'!B133+'[1]Ex-Africa 2024'!B232+'[1]Ex-Africa 2024'!B331</f>
        <v>0</v>
      </c>
      <c r="R33" s="87">
        <f>+'[1]Ex-Africa 2024'!B431+'[1]Ex-Africa 2024'!B530+'[1]Ex-Africa 2024'!B629+'[1]Ex-Africa 2024'!B728</f>
        <v>0</v>
      </c>
      <c r="S33" s="87">
        <f>+'[1]Ex-Africa 2024'!B828+'[1]Ex-Africa 2024'!B927+'[1]Ex-Africa 2024'!B1026+'[1]Ex-Africa 2024'!B1125</f>
        <v>0</v>
      </c>
      <c r="T33" s="140">
        <f t="shared" si="0"/>
        <v>0</v>
      </c>
      <c r="V33" s="139">
        <f>+'[1]Ex-Africa 2025'!B34+'[1]Ex-Africa 2025'!B133+'[1]Ex-Africa 2025'!B232+'[1]Ex-Africa 2025'!B331</f>
        <v>0</v>
      </c>
      <c r="W33" s="87">
        <f>+'[1]Ex-Africa 2025'!B431+'[1]Ex-Africa 2025'!B530+'[1]Ex-Africa 2025'!B629+'[1]Ex-Africa 2025'!B728</f>
        <v>0</v>
      </c>
      <c r="X33" s="87">
        <f>+'[1]Ex-Africa 2025'!B828+'[1]Ex-Africa 2025'!B927+'[1]Ex-Africa 2025'!B1026+'[1]Ex-Africa 2025'!B1125</f>
        <v>0</v>
      </c>
      <c r="Y33" s="140">
        <f t="shared" si="1"/>
        <v>0</v>
      </c>
      <c r="Z33" s="87"/>
      <c r="AA33" s="139">
        <f>+'[1]Ex-Africa 2026'!B34+'[1]Ex-Africa 2026'!B133+'[1]Ex-Africa 2026'!B232+'[1]Ex-Africa 2026'!B331</f>
        <v>0</v>
      </c>
      <c r="AB33" s="87">
        <f>+'[1]Ex-Africa 2026'!B431+'[1]Ex-Africa 2026'!B530+'[1]Ex-Africa 2026'!B629+'[1]Ex-Africa 2026'!B728</f>
        <v>0</v>
      </c>
      <c r="AC33" s="87">
        <f>+'[1]Ex-Africa 2026'!B828+'[1]Ex-Africa 2026'!B927+'[1]Ex-Africa 2026'!B1026+'[1]Ex-Africa 2026'!B1125</f>
        <v>0</v>
      </c>
      <c r="AD33" s="140">
        <f t="shared" si="2"/>
        <v>0</v>
      </c>
    </row>
    <row r="34" spans="1:30" x14ac:dyDescent="0.25">
      <c r="A34" t="s">
        <v>126</v>
      </c>
      <c r="B34" s="139">
        <v>827500</v>
      </c>
      <c r="C34" s="87">
        <v>0</v>
      </c>
      <c r="D34" s="87">
        <v>0</v>
      </c>
      <c r="E34" s="140">
        <v>827500</v>
      </c>
      <c r="G34" s="139">
        <f>+'[1]Ex Africa 2022'!B35+'[1]Ex Africa 2022'!B134+'[1]Ex Africa 2022'!B233+'[1]Ex Africa 2022'!B332</f>
        <v>0</v>
      </c>
      <c r="H34" s="87">
        <f>+'[1]Ex Africa 2022'!B432+'[1]Ex Africa 2022'!B531+'[1]Ex Africa 2022'!B630+'[1]Ex Africa 2022'!B729</f>
        <v>0</v>
      </c>
      <c r="I34" s="87">
        <f>+'[1]Ex Africa 2022'!B829+'[1]Ex Africa 2022'!B928+'[1]Ex Africa 2022'!B1027+'[1]Ex Africa 2022'!B1126</f>
        <v>0</v>
      </c>
      <c r="J34" s="140">
        <f t="shared" si="3"/>
        <v>0</v>
      </c>
      <c r="L34" s="139">
        <f>+'[1]Ex-Africa 2023'!B35+'[1]Ex-Africa 2023'!B134+'[1]Ex-Africa 2023'!B233+'[1]Ex-Africa 2023'!B332</f>
        <v>43082</v>
      </c>
      <c r="M34" s="87">
        <f>+'[1]Ex-Africa 2023'!B432+'[1]Ex-Africa 2023'!B531+'[1]Ex-Africa 2023'!B630+'[1]Ex-Africa 2023'!B729</f>
        <v>0</v>
      </c>
      <c r="N34" s="87">
        <f>+'[1]Ex-Africa 2023'!B829+'[1]Ex-Africa 2023'!B928+'[1]Ex-Africa 2023'!B1027+'[1]Ex-Africa 2023'!B1126</f>
        <v>0</v>
      </c>
      <c r="O34" s="140">
        <f t="shared" si="4"/>
        <v>43082</v>
      </c>
      <c r="Q34" s="139">
        <f>+'[1]Ex-Africa 2024'!B35+'[1]Ex-Africa 2024'!B134+'[1]Ex-Africa 2024'!B233+'[1]Ex-Africa 2024'!B332</f>
        <v>0</v>
      </c>
      <c r="R34" s="87">
        <f>+'[1]Ex-Africa 2024'!B432+'[1]Ex-Africa 2024'!B531+'[1]Ex-Africa 2024'!B630+'[1]Ex-Africa 2024'!B729</f>
        <v>0</v>
      </c>
      <c r="S34" s="87">
        <f>+'[1]Ex-Africa 2024'!B829+'[1]Ex-Africa 2024'!B928+'[1]Ex-Africa 2024'!B1027+'[1]Ex-Africa 2024'!B1126</f>
        <v>0</v>
      </c>
      <c r="T34" s="140">
        <f t="shared" si="0"/>
        <v>0</v>
      </c>
      <c r="V34" s="139">
        <f>+'[1]Ex-Africa 2025'!B35+'[1]Ex-Africa 2025'!B134+'[1]Ex-Africa 2025'!B233+'[1]Ex-Africa 2025'!B332</f>
        <v>144200</v>
      </c>
      <c r="W34" s="87">
        <f>+'[1]Ex-Africa 2025'!B432+'[1]Ex-Africa 2025'!B531+'[1]Ex-Africa 2025'!B630+'[1]Ex-Africa 2025'!B729</f>
        <v>0</v>
      </c>
      <c r="X34" s="87">
        <f>+'[1]Ex-Africa 2025'!B829+'[1]Ex-Africa 2025'!B928+'[1]Ex-Africa 2025'!B1027+'[1]Ex-Africa 2025'!B1126</f>
        <v>0</v>
      </c>
      <c r="Y34" s="140">
        <f t="shared" si="1"/>
        <v>144200</v>
      </c>
      <c r="Z34" s="87"/>
      <c r="AA34" s="139">
        <f>+'[1]Ex-Africa 2026'!B35+'[1]Ex-Africa 2026'!B134+'[1]Ex-Africa 2026'!B233+'[1]Ex-Africa 2026'!B332</f>
        <v>19000</v>
      </c>
      <c r="AB34" s="87">
        <f>+'[1]Ex-Africa 2026'!B432+'[1]Ex-Africa 2026'!B531+'[1]Ex-Africa 2026'!B630+'[1]Ex-Africa 2026'!B729</f>
        <v>0</v>
      </c>
      <c r="AC34" s="87">
        <f>+'[1]Ex-Africa 2026'!B829+'[1]Ex-Africa 2026'!B928+'[1]Ex-Africa 2026'!B1027+'[1]Ex-Africa 2026'!B1126</f>
        <v>0</v>
      </c>
      <c r="AD34" s="140">
        <f t="shared" si="2"/>
        <v>19000</v>
      </c>
    </row>
    <row r="35" spans="1:30" x14ac:dyDescent="0.25">
      <c r="A35" t="s">
        <v>194</v>
      </c>
      <c r="B35" s="139">
        <v>2000</v>
      </c>
      <c r="C35" s="87">
        <v>0</v>
      </c>
      <c r="D35" s="87">
        <v>0</v>
      </c>
      <c r="E35" s="140">
        <v>2000</v>
      </c>
      <c r="G35" s="139">
        <f>+'[1]Ex Africa 2022'!B36+'[1]Ex Africa 2022'!B135+'[1]Ex Africa 2022'!B234+'[1]Ex Africa 2022'!B333</f>
        <v>0</v>
      </c>
      <c r="H35" s="87">
        <f>+'[1]Ex Africa 2022'!B433+'[1]Ex Africa 2022'!B532+'[1]Ex Africa 2022'!B631+'[1]Ex Africa 2022'!B730</f>
        <v>0</v>
      </c>
      <c r="I35" s="87">
        <f>+'[1]Ex Africa 2022'!B830+'[1]Ex Africa 2022'!B929+'[1]Ex Africa 2022'!B1028+'[1]Ex Africa 2022'!B1127</f>
        <v>0</v>
      </c>
      <c r="J35" s="140">
        <f t="shared" si="3"/>
        <v>0</v>
      </c>
      <c r="L35" s="139">
        <f>+'[1]Ex-Africa 2023'!B36+'[1]Ex-Africa 2023'!B135+'[1]Ex-Africa 2023'!B234+'[1]Ex-Africa 2023'!B333</f>
        <v>0</v>
      </c>
      <c r="M35" s="87">
        <f>+'[1]Ex-Africa 2023'!B433+'[1]Ex-Africa 2023'!B532+'[1]Ex-Africa 2023'!B631+'[1]Ex-Africa 2023'!B730</f>
        <v>0</v>
      </c>
      <c r="N35" s="87">
        <f>+'[1]Ex-Africa 2023'!B830+'[1]Ex-Africa 2023'!B929+'[1]Ex-Africa 2023'!B1028+'[1]Ex-Africa 2023'!B1127</f>
        <v>0</v>
      </c>
      <c r="O35" s="140">
        <f t="shared" si="4"/>
        <v>0</v>
      </c>
      <c r="Q35" s="139">
        <f>+'[1]Ex-Africa 2024'!B36+'[1]Ex-Africa 2024'!B135+'[1]Ex-Africa 2024'!B234+'[1]Ex-Africa 2024'!B333</f>
        <v>0</v>
      </c>
      <c r="R35" s="87">
        <f>+'[1]Ex-Africa 2024'!B433+'[1]Ex-Africa 2024'!B532+'[1]Ex-Africa 2024'!B631+'[1]Ex-Africa 2024'!B730</f>
        <v>0</v>
      </c>
      <c r="S35" s="87">
        <f>+'[1]Ex-Africa 2024'!B830+'[1]Ex-Africa 2024'!B929+'[1]Ex-Africa 2024'!B1028+'[1]Ex-Africa 2024'!B1127</f>
        <v>0</v>
      </c>
      <c r="T35" s="140">
        <f t="shared" si="0"/>
        <v>0</v>
      </c>
      <c r="V35" s="139">
        <f>+'[1]Ex-Africa 2025'!B36+'[1]Ex-Africa 2025'!B135+'[1]Ex-Africa 2025'!B234+'[1]Ex-Africa 2025'!B333</f>
        <v>0</v>
      </c>
      <c r="W35" s="87">
        <f>+'[1]Ex-Africa 2025'!B433+'[1]Ex-Africa 2025'!B532+'[1]Ex-Africa 2025'!B631+'[1]Ex-Africa 2025'!B730</f>
        <v>0</v>
      </c>
      <c r="X35" s="87">
        <f>+'[1]Ex-Africa 2025'!B830+'[1]Ex-Africa 2025'!B929+'[1]Ex-Africa 2025'!B1028+'[1]Ex-Africa 2025'!B1127</f>
        <v>0</v>
      </c>
      <c r="Y35" s="140">
        <f t="shared" si="1"/>
        <v>0</v>
      </c>
      <c r="Z35" s="87"/>
      <c r="AA35" s="139">
        <f>+'[1]Ex-Africa 2026'!B36+'[1]Ex-Africa 2026'!B135+'[1]Ex-Africa 2026'!B234+'[1]Ex-Africa 2026'!B333</f>
        <v>0</v>
      </c>
      <c r="AB35" s="87">
        <f>+'[1]Ex-Africa 2026'!B433+'[1]Ex-Africa 2026'!B532+'[1]Ex-Africa 2026'!B631+'[1]Ex-Africa 2026'!B730</f>
        <v>0</v>
      </c>
      <c r="AC35" s="87">
        <f>+'[1]Ex-Africa 2026'!B830+'[1]Ex-Africa 2026'!B929+'[1]Ex-Africa 2026'!B1028+'[1]Ex-Africa 2026'!B1127</f>
        <v>0</v>
      </c>
      <c r="AD35" s="140">
        <f t="shared" si="2"/>
        <v>0</v>
      </c>
    </row>
    <row r="36" spans="1:30" x14ac:dyDescent="0.25">
      <c r="A36" t="s">
        <v>128</v>
      </c>
      <c r="B36" s="139">
        <v>105420</v>
      </c>
      <c r="C36" s="87">
        <v>17660</v>
      </c>
      <c r="D36" s="87">
        <v>0</v>
      </c>
      <c r="E36" s="140">
        <v>123080</v>
      </c>
      <c r="G36" s="139">
        <f>+'[1]Ex Africa 2022'!B37+'[1]Ex Africa 2022'!B136+'[1]Ex Africa 2022'!B235+'[1]Ex Africa 2022'!B334</f>
        <v>0</v>
      </c>
      <c r="H36" s="87">
        <f>+'[1]Ex Africa 2022'!B434+'[1]Ex Africa 2022'!B533+'[1]Ex Africa 2022'!B632+'[1]Ex Africa 2022'!B731</f>
        <v>0</v>
      </c>
      <c r="I36" s="87">
        <f>+'[1]Ex Africa 2022'!B831+'[1]Ex Africa 2022'!B930+'[1]Ex Africa 2022'!B1029+'[1]Ex Africa 2022'!B1128</f>
        <v>0</v>
      </c>
      <c r="J36" s="140">
        <f t="shared" si="3"/>
        <v>0</v>
      </c>
      <c r="L36" s="139">
        <f>+'[1]Ex-Africa 2023'!B37+'[1]Ex-Africa 2023'!B136+'[1]Ex-Africa 2023'!B235+'[1]Ex-Africa 2023'!B334</f>
        <v>125435</v>
      </c>
      <c r="M36" s="87">
        <f>+'[1]Ex-Africa 2023'!B434+'[1]Ex-Africa 2023'!B533+'[1]Ex-Africa 2023'!B632+'[1]Ex-Africa 2023'!B731</f>
        <v>0</v>
      </c>
      <c r="N36" s="87">
        <f>+'[1]Ex-Africa 2023'!B831+'[1]Ex-Africa 2023'!B930+'[1]Ex-Africa 2023'!B1029+'[1]Ex-Africa 2023'!B1128</f>
        <v>0</v>
      </c>
      <c r="O36" s="140">
        <f t="shared" si="4"/>
        <v>125435</v>
      </c>
      <c r="Q36" s="139">
        <f>+'[1]Ex-Africa 2024'!B37+'[1]Ex-Africa 2024'!B136+'[1]Ex-Africa 2024'!B235+'[1]Ex-Africa 2024'!B334</f>
        <v>0</v>
      </c>
      <c r="R36" s="87">
        <f>+'[1]Ex-Africa 2024'!B434+'[1]Ex-Africa 2024'!B533+'[1]Ex-Africa 2024'!B632+'[1]Ex-Africa 2024'!B731</f>
        <v>0</v>
      </c>
      <c r="S36" s="87">
        <f>+'[1]Ex-Africa 2024'!B831+'[1]Ex-Africa 2024'!B930+'[1]Ex-Africa 2024'!B1029+'[1]Ex-Africa 2024'!B1128</f>
        <v>0</v>
      </c>
      <c r="T36" s="140">
        <f t="shared" si="0"/>
        <v>0</v>
      </c>
      <c r="V36" s="139">
        <f>+'[1]Ex-Africa 2025'!B37+'[1]Ex-Africa 2025'!B136+'[1]Ex-Africa 2025'!B235+'[1]Ex-Africa 2025'!B334</f>
        <v>30000</v>
      </c>
      <c r="W36" s="87">
        <f>+'[1]Ex-Africa 2025'!B434+'[1]Ex-Africa 2025'!B533+'[1]Ex-Africa 2025'!B632+'[1]Ex-Africa 2025'!B731</f>
        <v>0</v>
      </c>
      <c r="X36" s="87">
        <f>+'[1]Ex-Africa 2025'!B831+'[1]Ex-Africa 2025'!B930+'[1]Ex-Africa 2025'!B1029+'[1]Ex-Africa 2025'!B1128</f>
        <v>0</v>
      </c>
      <c r="Y36" s="140">
        <f t="shared" si="1"/>
        <v>30000</v>
      </c>
      <c r="Z36" s="87"/>
      <c r="AA36" s="139">
        <f>+'[1]Ex-Africa 2026'!B37+'[1]Ex-Africa 2026'!B136+'[1]Ex-Africa 2026'!B235+'[1]Ex-Africa 2026'!B334</f>
        <v>0</v>
      </c>
      <c r="AB36" s="87">
        <f>+'[1]Ex-Africa 2026'!B434+'[1]Ex-Africa 2026'!B533+'[1]Ex-Africa 2026'!B632+'[1]Ex-Africa 2026'!B731</f>
        <v>0</v>
      </c>
      <c r="AC36" s="87">
        <f>+'[1]Ex-Africa 2026'!B831+'[1]Ex-Africa 2026'!B930+'[1]Ex-Africa 2026'!B1029+'[1]Ex-Africa 2026'!B1128</f>
        <v>0</v>
      </c>
      <c r="AD36" s="140">
        <f t="shared" si="2"/>
        <v>0</v>
      </c>
    </row>
    <row r="37" spans="1:30" x14ac:dyDescent="0.25">
      <c r="A37" t="s">
        <v>129</v>
      </c>
      <c r="B37" s="139">
        <v>1129650</v>
      </c>
      <c r="C37" s="87">
        <v>4200</v>
      </c>
      <c r="D37" s="87">
        <v>0</v>
      </c>
      <c r="E37" s="140">
        <v>1133850</v>
      </c>
      <c r="G37" s="139">
        <f>+'[1]Ex Africa 2022'!B38+'[1]Ex Africa 2022'!B137+'[1]Ex Africa 2022'!B236+'[1]Ex Africa 2022'!B335</f>
        <v>750000</v>
      </c>
      <c r="H37" s="87">
        <f>+'[1]Ex Africa 2022'!B435+'[1]Ex Africa 2022'!B534+'[1]Ex Africa 2022'!B633+'[1]Ex Africa 2022'!B732</f>
        <v>0</v>
      </c>
      <c r="I37" s="87">
        <f>+'[1]Ex Africa 2022'!B832+'[1]Ex Africa 2022'!B931+'[1]Ex Africa 2022'!B1030+'[1]Ex Africa 2022'!B1129</f>
        <v>0</v>
      </c>
      <c r="J37" s="140">
        <f t="shared" si="3"/>
        <v>750000</v>
      </c>
      <c r="L37" s="139">
        <f>+'[1]Ex-Africa 2023'!B38+'[1]Ex-Africa 2023'!B137+'[1]Ex-Africa 2023'!B236+'[1]Ex-Africa 2023'!B335</f>
        <v>0</v>
      </c>
      <c r="M37" s="87">
        <f>+'[1]Ex-Africa 2023'!B435+'[1]Ex-Africa 2023'!B534+'[1]Ex-Africa 2023'!B633+'[1]Ex-Africa 2023'!B732</f>
        <v>0</v>
      </c>
      <c r="N37" s="87">
        <f>+'[1]Ex-Africa 2023'!B832+'[1]Ex-Africa 2023'!B931+'[1]Ex-Africa 2023'!B1030+'[1]Ex-Africa 2023'!B1129</f>
        <v>0</v>
      </c>
      <c r="O37" s="140">
        <f t="shared" si="4"/>
        <v>0</v>
      </c>
      <c r="Q37" s="139">
        <f>+'[1]Ex-Africa 2024'!B38+'[1]Ex-Africa 2024'!B137+'[1]Ex-Africa 2024'!B236+'[1]Ex-Africa 2024'!B335</f>
        <v>210000</v>
      </c>
      <c r="R37" s="87">
        <f>+'[1]Ex-Africa 2024'!B435+'[1]Ex-Africa 2024'!B534+'[1]Ex-Africa 2024'!B633+'[1]Ex-Africa 2024'!B732</f>
        <v>0</v>
      </c>
      <c r="S37" s="87">
        <f>+'[1]Ex-Africa 2024'!B832+'[1]Ex-Africa 2024'!B931+'[1]Ex-Africa 2024'!B1030+'[1]Ex-Africa 2024'!B1129</f>
        <v>0</v>
      </c>
      <c r="T37" s="140">
        <f t="shared" si="0"/>
        <v>210000</v>
      </c>
      <c r="V37" s="139">
        <f>+'[1]Ex-Africa 2025'!B38+'[1]Ex-Africa 2025'!B137+'[1]Ex-Africa 2025'!B236+'[1]Ex-Africa 2025'!B335</f>
        <v>0</v>
      </c>
      <c r="W37" s="87">
        <f>+'[1]Ex-Africa 2025'!B435+'[1]Ex-Africa 2025'!B534+'[1]Ex-Africa 2025'!B633+'[1]Ex-Africa 2025'!B732</f>
        <v>0</v>
      </c>
      <c r="X37" s="87">
        <f>+'[1]Ex-Africa 2025'!B832+'[1]Ex-Africa 2025'!B931+'[1]Ex-Africa 2025'!B1030+'[1]Ex-Africa 2025'!B1129</f>
        <v>0</v>
      </c>
      <c r="Y37" s="140">
        <f t="shared" si="1"/>
        <v>0</v>
      </c>
      <c r="Z37" s="87"/>
      <c r="AA37" s="139">
        <f>+'[1]Ex-Africa 2026'!B38+'[1]Ex-Africa 2026'!B137+'[1]Ex-Africa 2026'!B236+'[1]Ex-Africa 2026'!B335</f>
        <v>392559</v>
      </c>
      <c r="AB37" s="87">
        <f>+'[1]Ex-Africa 2026'!B435+'[1]Ex-Africa 2026'!B534+'[1]Ex-Africa 2026'!B633+'[1]Ex-Africa 2026'!B732</f>
        <v>0</v>
      </c>
      <c r="AC37" s="87">
        <f>+'[1]Ex-Africa 2026'!B832+'[1]Ex-Africa 2026'!B931+'[1]Ex-Africa 2026'!B1030+'[1]Ex-Africa 2026'!B1129</f>
        <v>0</v>
      </c>
      <c r="AD37" s="140">
        <f t="shared" si="2"/>
        <v>392559</v>
      </c>
    </row>
    <row r="38" spans="1:30" x14ac:dyDescent="0.25">
      <c r="A38" t="s">
        <v>130</v>
      </c>
      <c r="B38" s="139">
        <v>170899</v>
      </c>
      <c r="C38" s="87">
        <v>0</v>
      </c>
      <c r="D38" s="87">
        <v>0</v>
      </c>
      <c r="E38" s="140">
        <v>170899</v>
      </c>
      <c r="G38" s="139">
        <f>+'[1]Ex Africa 2022'!B39+'[1]Ex Africa 2022'!B138+'[1]Ex Africa 2022'!B237+'[1]Ex Africa 2022'!B336</f>
        <v>66176</v>
      </c>
      <c r="H38" s="87">
        <f>+'[1]Ex Africa 2022'!B436+'[1]Ex Africa 2022'!B535+'[1]Ex Africa 2022'!B634+'[1]Ex Africa 2022'!B733</f>
        <v>0</v>
      </c>
      <c r="I38" s="87">
        <f>+'[1]Ex Africa 2022'!B833+'[1]Ex Africa 2022'!B932+'[1]Ex Africa 2022'!B1031+'[1]Ex Africa 2022'!B1130</f>
        <v>0</v>
      </c>
      <c r="J38" s="140">
        <f t="shared" si="3"/>
        <v>66176</v>
      </c>
      <c r="L38" s="139">
        <f>+'[1]Ex-Africa 2023'!B39+'[1]Ex-Africa 2023'!B138+'[1]Ex-Africa 2023'!B237+'[1]Ex-Africa 2023'!B336</f>
        <v>45702</v>
      </c>
      <c r="M38" s="87">
        <f>+'[1]Ex-Africa 2023'!B436+'[1]Ex-Africa 2023'!B535+'[1]Ex-Africa 2023'!B634+'[1]Ex-Africa 2023'!B733</f>
        <v>0</v>
      </c>
      <c r="N38" s="87">
        <f>+'[1]Ex-Africa 2023'!B833+'[1]Ex-Africa 2023'!B932+'[1]Ex-Africa 2023'!B1031+'[1]Ex-Africa 2023'!B1130</f>
        <v>0</v>
      </c>
      <c r="O38" s="140">
        <f t="shared" si="4"/>
        <v>45702</v>
      </c>
      <c r="Q38" s="139">
        <f>+'[1]Ex-Africa 2024'!B39+'[1]Ex-Africa 2024'!B138+'[1]Ex-Africa 2024'!B237+'[1]Ex-Africa 2024'!B336</f>
        <v>110000</v>
      </c>
      <c r="R38" s="87">
        <f>+'[1]Ex-Africa 2024'!B436+'[1]Ex-Africa 2024'!B535+'[1]Ex-Africa 2024'!B634+'[1]Ex-Africa 2024'!B733</f>
        <v>0</v>
      </c>
      <c r="S38" s="87">
        <f>+'[1]Ex-Africa 2024'!B833+'[1]Ex-Africa 2024'!B932+'[1]Ex-Africa 2024'!B1031+'[1]Ex-Africa 2024'!B1130</f>
        <v>0</v>
      </c>
      <c r="T38" s="140">
        <f t="shared" si="0"/>
        <v>110000</v>
      </c>
      <c r="V38" s="139">
        <f>+'[1]Ex-Africa 2025'!B39+'[1]Ex-Africa 2025'!B138+'[1]Ex-Africa 2025'!B237+'[1]Ex-Africa 2025'!B336</f>
        <v>64398</v>
      </c>
      <c r="W38" s="87">
        <f>+'[1]Ex-Africa 2025'!B436+'[1]Ex-Africa 2025'!B535+'[1]Ex-Africa 2025'!B634+'[1]Ex-Africa 2025'!B733</f>
        <v>0</v>
      </c>
      <c r="X38" s="87">
        <f>+'[1]Ex-Africa 2025'!B833+'[1]Ex-Africa 2025'!B932+'[1]Ex-Africa 2025'!B1031+'[1]Ex-Africa 2025'!B1130</f>
        <v>0</v>
      </c>
      <c r="Y38" s="140">
        <f t="shared" si="1"/>
        <v>64398</v>
      </c>
      <c r="Z38" s="87"/>
      <c r="AA38" s="139">
        <f>+'[1]Ex-Africa 2026'!B39+'[1]Ex-Africa 2026'!B138+'[1]Ex-Africa 2026'!B237+'[1]Ex-Africa 2026'!B336</f>
        <v>43200</v>
      </c>
      <c r="AB38" s="87">
        <f>+'[1]Ex-Africa 2026'!B436+'[1]Ex-Africa 2026'!B535+'[1]Ex-Africa 2026'!B634+'[1]Ex-Africa 2026'!B733</f>
        <v>0</v>
      </c>
      <c r="AC38" s="87">
        <f>+'[1]Ex-Africa 2026'!B833+'[1]Ex-Africa 2026'!B932+'[1]Ex-Africa 2026'!B1031+'[1]Ex-Africa 2026'!B1130</f>
        <v>0</v>
      </c>
      <c r="AD38" s="140">
        <f t="shared" si="2"/>
        <v>43200</v>
      </c>
    </row>
    <row r="39" spans="1:30" x14ac:dyDescent="0.25">
      <c r="A39" t="s">
        <v>131</v>
      </c>
      <c r="B39" s="139">
        <v>20700</v>
      </c>
      <c r="C39" s="87">
        <v>0</v>
      </c>
      <c r="D39" s="87">
        <v>0</v>
      </c>
      <c r="E39" s="140">
        <v>20700</v>
      </c>
      <c r="G39" s="139">
        <f>+'[1]Ex Africa 2022'!B40+'[1]Ex Africa 2022'!B139+'[1]Ex Africa 2022'!B238+'[1]Ex Africa 2022'!B337</f>
        <v>0</v>
      </c>
      <c r="H39" s="87">
        <f>+'[1]Ex Africa 2022'!B437+'[1]Ex Africa 2022'!B536+'[1]Ex Africa 2022'!B635+'[1]Ex Africa 2022'!B734</f>
        <v>0</v>
      </c>
      <c r="I39" s="87">
        <f>+'[1]Ex Africa 2022'!B834+'[1]Ex Africa 2022'!B933+'[1]Ex Africa 2022'!B1032+'[1]Ex Africa 2022'!B1131</f>
        <v>0</v>
      </c>
      <c r="J39" s="140">
        <f t="shared" si="3"/>
        <v>0</v>
      </c>
      <c r="L39" s="139">
        <f>+'[1]Ex-Africa 2023'!B40+'[1]Ex-Africa 2023'!B139+'[1]Ex-Africa 2023'!B238+'[1]Ex-Africa 2023'!B337</f>
        <v>0</v>
      </c>
      <c r="M39" s="87">
        <f>+'[1]Ex-Africa 2023'!B437+'[1]Ex-Africa 2023'!B536+'[1]Ex-Africa 2023'!B635+'[1]Ex-Africa 2023'!B734</f>
        <v>0</v>
      </c>
      <c r="N39" s="87">
        <f>+'[1]Ex-Africa 2023'!B834+'[1]Ex-Africa 2023'!B933+'[1]Ex-Africa 2023'!B1032+'[1]Ex-Africa 2023'!B1131</f>
        <v>0</v>
      </c>
      <c r="O39" s="140">
        <f t="shared" si="4"/>
        <v>0</v>
      </c>
      <c r="Q39" s="139">
        <f>+'[1]Ex-Africa 2024'!B40+'[1]Ex-Africa 2024'!B139+'[1]Ex-Africa 2024'!B238+'[1]Ex-Africa 2024'!B337</f>
        <v>0</v>
      </c>
      <c r="R39" s="87">
        <f>+'[1]Ex-Africa 2024'!B437+'[1]Ex-Africa 2024'!B536+'[1]Ex-Africa 2024'!B635+'[1]Ex-Africa 2024'!B734</f>
        <v>0</v>
      </c>
      <c r="S39" s="87">
        <f>+'[1]Ex-Africa 2024'!B834+'[1]Ex-Africa 2024'!B933+'[1]Ex-Africa 2024'!B1032+'[1]Ex-Africa 2024'!B1131</f>
        <v>0</v>
      </c>
      <c r="T39" s="140">
        <f t="shared" si="0"/>
        <v>0</v>
      </c>
      <c r="V39" s="139">
        <f>+'[1]Ex-Africa 2025'!B40+'[1]Ex-Africa 2025'!B139+'[1]Ex-Africa 2025'!B238+'[1]Ex-Africa 2025'!B337</f>
        <v>0</v>
      </c>
      <c r="W39" s="87">
        <f>+'[1]Ex-Africa 2025'!B437+'[1]Ex-Africa 2025'!B536+'[1]Ex-Africa 2025'!B635+'[1]Ex-Africa 2025'!B734</f>
        <v>0</v>
      </c>
      <c r="X39" s="87">
        <f>+'[1]Ex-Africa 2025'!B834+'[1]Ex-Africa 2025'!B933+'[1]Ex-Africa 2025'!B1032+'[1]Ex-Africa 2025'!B1131</f>
        <v>0</v>
      </c>
      <c r="Y39" s="140">
        <f t="shared" si="1"/>
        <v>0</v>
      </c>
      <c r="Z39" s="87"/>
      <c r="AA39" s="139">
        <f>+'[1]Ex-Africa 2026'!B40+'[1]Ex-Africa 2026'!B139+'[1]Ex-Africa 2026'!B238+'[1]Ex-Africa 2026'!B337</f>
        <v>0</v>
      </c>
      <c r="AB39" s="87">
        <f>+'[1]Ex-Africa 2026'!B437+'[1]Ex-Africa 2026'!B536+'[1]Ex-Africa 2026'!B635+'[1]Ex-Africa 2026'!B734</f>
        <v>0</v>
      </c>
      <c r="AC39" s="87">
        <f>+'[1]Ex-Africa 2026'!B834+'[1]Ex-Africa 2026'!B933+'[1]Ex-Africa 2026'!B1032+'[1]Ex-Africa 2026'!B1131</f>
        <v>0</v>
      </c>
      <c r="AD39" s="140">
        <f t="shared" si="2"/>
        <v>0</v>
      </c>
    </row>
    <row r="40" spans="1:30" x14ac:dyDescent="0.25">
      <c r="A40" t="s">
        <v>132</v>
      </c>
      <c r="B40" s="139">
        <v>58542487</v>
      </c>
      <c r="C40" s="87">
        <v>0</v>
      </c>
      <c r="D40" s="87">
        <v>0</v>
      </c>
      <c r="E40" s="140">
        <v>58542487</v>
      </c>
      <c r="G40" s="139">
        <f>+'[1]Ex Africa 2022'!B41+'[1]Ex Africa 2022'!B140+'[1]Ex Africa 2022'!B239+'[1]Ex Africa 2022'!B338</f>
        <v>230000</v>
      </c>
      <c r="H40" s="87">
        <f>+'[1]Ex Africa 2022'!B438+'[1]Ex Africa 2022'!B537+'[1]Ex Africa 2022'!B636+'[1]Ex Africa 2022'!B735</f>
        <v>0</v>
      </c>
      <c r="I40" s="87">
        <f>+'[1]Ex Africa 2022'!B835+'[1]Ex Africa 2022'!B934+'[1]Ex Africa 2022'!B1033+'[1]Ex Africa 2022'!B1132</f>
        <v>0</v>
      </c>
      <c r="J40" s="140">
        <f t="shared" si="3"/>
        <v>230000</v>
      </c>
      <c r="L40" s="139">
        <f>+'[1]Ex-Africa 2023'!B41+'[1]Ex-Africa 2023'!B140+'[1]Ex-Africa 2023'!B239+'[1]Ex-Africa 2023'!B338</f>
        <v>11218709</v>
      </c>
      <c r="M40" s="87">
        <f>+'[1]Ex-Africa 2023'!B438+'[1]Ex-Africa 2023'!B537+'[1]Ex-Africa 2023'!B636+'[1]Ex-Africa 2023'!B735</f>
        <v>0</v>
      </c>
      <c r="N40" s="87">
        <f>+'[1]Ex-Africa 2023'!B835+'[1]Ex-Africa 2023'!B934+'[1]Ex-Africa 2023'!B1033+'[1]Ex-Africa 2023'!B1132</f>
        <v>0</v>
      </c>
      <c r="O40" s="140">
        <f t="shared" si="4"/>
        <v>11218709</v>
      </c>
      <c r="Q40" s="139">
        <f>+'[1]Ex-Africa 2024'!B41+'[1]Ex-Africa 2024'!B140+'[1]Ex-Africa 2024'!B239+'[1]Ex-Africa 2024'!B338</f>
        <v>7800611</v>
      </c>
      <c r="R40" s="87">
        <f>+'[1]Ex-Africa 2024'!B438+'[1]Ex-Africa 2024'!B537+'[1]Ex-Africa 2024'!B636+'[1]Ex-Africa 2024'!B735</f>
        <v>0</v>
      </c>
      <c r="S40" s="87">
        <f>+'[1]Ex-Africa 2024'!B835+'[1]Ex-Africa 2024'!B934+'[1]Ex-Africa 2024'!B1033+'[1]Ex-Africa 2024'!B1132</f>
        <v>0</v>
      </c>
      <c r="T40" s="140">
        <f t="shared" si="0"/>
        <v>7800611</v>
      </c>
      <c r="V40" s="139">
        <f>+'[1]Ex-Africa 2025'!B41+'[1]Ex-Africa 2025'!B140+'[1]Ex-Africa 2025'!B239+'[1]Ex-Africa 2025'!B338</f>
        <v>13000</v>
      </c>
      <c r="W40" s="87">
        <f>+'[1]Ex-Africa 2025'!B438+'[1]Ex-Africa 2025'!B537+'[1]Ex-Africa 2025'!B636+'[1]Ex-Africa 2025'!B735</f>
        <v>6000</v>
      </c>
      <c r="X40" s="87">
        <f>+'[1]Ex-Africa 2025'!B835+'[1]Ex-Africa 2025'!B934+'[1]Ex-Africa 2025'!B1033+'[1]Ex-Africa 2025'!B1132</f>
        <v>0</v>
      </c>
      <c r="Y40" s="140">
        <f t="shared" si="1"/>
        <v>19000</v>
      </c>
      <c r="Z40" s="87"/>
      <c r="AA40" s="139">
        <f>+'[1]Ex-Africa 2026'!B41+'[1]Ex-Africa 2026'!B140+'[1]Ex-Africa 2026'!B239+'[1]Ex-Africa 2026'!B338</f>
        <v>0</v>
      </c>
      <c r="AB40" s="87">
        <f>+'[1]Ex-Africa 2026'!B438+'[1]Ex-Africa 2026'!B537+'[1]Ex-Africa 2026'!B636+'[1]Ex-Africa 2026'!B735</f>
        <v>0</v>
      </c>
      <c r="AC40" s="87">
        <f>+'[1]Ex-Africa 2026'!B835+'[1]Ex-Africa 2026'!B934+'[1]Ex-Africa 2026'!B1033+'[1]Ex-Africa 2026'!B1132</f>
        <v>0</v>
      </c>
      <c r="AD40" s="140">
        <f t="shared" si="2"/>
        <v>0</v>
      </c>
    </row>
    <row r="41" spans="1:30" x14ac:dyDescent="0.25">
      <c r="A41" t="s">
        <v>133</v>
      </c>
      <c r="B41" s="139">
        <v>4320904</v>
      </c>
      <c r="C41" s="87">
        <v>3000</v>
      </c>
      <c r="D41" s="87">
        <v>0</v>
      </c>
      <c r="E41" s="140">
        <v>4323904</v>
      </c>
      <c r="G41" s="139">
        <f>+'[1]Ex Africa 2022'!B42+'[1]Ex Africa 2022'!B141+'[1]Ex Africa 2022'!B240+'[1]Ex Africa 2022'!B339</f>
        <v>2630721</v>
      </c>
      <c r="H41" s="87">
        <f>+'[1]Ex Africa 2022'!B439+'[1]Ex Africa 2022'!B538+'[1]Ex Africa 2022'!B637+'[1]Ex Africa 2022'!B736</f>
        <v>0</v>
      </c>
      <c r="I41" s="87">
        <f>+'[1]Ex Africa 2022'!B836+'[1]Ex Africa 2022'!B935+'[1]Ex Africa 2022'!B1034+'[1]Ex Africa 2022'!B1133</f>
        <v>0</v>
      </c>
      <c r="J41" s="140">
        <f t="shared" si="3"/>
        <v>2630721</v>
      </c>
      <c r="L41" s="139">
        <f>+'[1]Ex-Africa 2023'!B42+'[1]Ex-Africa 2023'!B141+'[1]Ex-Africa 2023'!B240+'[1]Ex-Africa 2023'!B339</f>
        <v>5100</v>
      </c>
      <c r="M41" s="87">
        <f>+'[1]Ex-Africa 2023'!B439+'[1]Ex-Africa 2023'!B538+'[1]Ex-Africa 2023'!B637+'[1]Ex-Africa 2023'!B736</f>
        <v>0</v>
      </c>
      <c r="N41" s="87">
        <f>+'[1]Ex-Africa 2023'!B836+'[1]Ex-Africa 2023'!B935+'[1]Ex-Africa 2023'!B1034+'[1]Ex-Africa 2023'!B1133</f>
        <v>0</v>
      </c>
      <c r="O41" s="140">
        <f t="shared" si="4"/>
        <v>5100</v>
      </c>
      <c r="Q41" s="139">
        <f>+'[1]Ex-Africa 2024'!B42+'[1]Ex-Africa 2024'!B141+'[1]Ex-Africa 2024'!B240+'[1]Ex-Africa 2024'!B339</f>
        <v>147300</v>
      </c>
      <c r="R41" s="87">
        <f>+'[1]Ex-Africa 2024'!B439+'[1]Ex-Africa 2024'!B538+'[1]Ex-Africa 2024'!B637+'[1]Ex-Africa 2024'!B736</f>
        <v>3000</v>
      </c>
      <c r="S41" s="87">
        <f>+'[1]Ex-Africa 2024'!B836+'[1]Ex-Africa 2024'!B935+'[1]Ex-Africa 2024'!B1034+'[1]Ex-Africa 2024'!B1133</f>
        <v>0</v>
      </c>
      <c r="T41" s="140">
        <f t="shared" si="0"/>
        <v>150300</v>
      </c>
      <c r="V41" s="139">
        <f>+'[1]Ex-Africa 2025'!B42+'[1]Ex-Africa 2025'!B141+'[1]Ex-Africa 2025'!B240+'[1]Ex-Africa 2025'!B339</f>
        <v>2226923</v>
      </c>
      <c r="W41" s="87">
        <f>+'[1]Ex-Africa 2025'!B439+'[1]Ex-Africa 2025'!B538+'[1]Ex-Africa 2025'!B637+'[1]Ex-Africa 2025'!B736</f>
        <v>0</v>
      </c>
      <c r="X41" s="87">
        <f>+'[1]Ex-Africa 2025'!B836+'[1]Ex-Africa 2025'!B935+'[1]Ex-Africa 2025'!B1034+'[1]Ex-Africa 2025'!B1133</f>
        <v>0</v>
      </c>
      <c r="Y41" s="140">
        <f t="shared" si="1"/>
        <v>2226923</v>
      </c>
      <c r="Z41" s="87"/>
      <c r="AA41" s="139">
        <f>+'[1]Ex-Africa 2026'!B42+'[1]Ex-Africa 2026'!B141+'[1]Ex-Africa 2026'!B240+'[1]Ex-Africa 2026'!B339</f>
        <v>0</v>
      </c>
      <c r="AB41" s="87">
        <f>+'[1]Ex-Africa 2026'!B439+'[1]Ex-Africa 2026'!B538+'[1]Ex-Africa 2026'!B637+'[1]Ex-Africa 2026'!B736</f>
        <v>0</v>
      </c>
      <c r="AC41" s="87">
        <f>+'[1]Ex-Africa 2026'!B836+'[1]Ex-Africa 2026'!B935+'[1]Ex-Africa 2026'!B1034+'[1]Ex-Africa 2026'!B1133</f>
        <v>0</v>
      </c>
      <c r="AD41" s="140">
        <f t="shared" si="2"/>
        <v>0</v>
      </c>
    </row>
    <row r="42" spans="1:30" x14ac:dyDescent="0.25">
      <c r="A42" s="2" t="s">
        <v>195</v>
      </c>
      <c r="B42" s="139">
        <v>0</v>
      </c>
      <c r="C42" s="87">
        <v>0</v>
      </c>
      <c r="D42" s="87">
        <v>0</v>
      </c>
      <c r="E42" s="140">
        <v>0</v>
      </c>
      <c r="G42" s="139"/>
      <c r="H42" s="87"/>
      <c r="I42" s="87"/>
      <c r="J42" s="140"/>
      <c r="L42" s="139"/>
      <c r="M42" s="87"/>
      <c r="N42" s="87"/>
      <c r="O42" s="140"/>
      <c r="Q42" s="139">
        <f>+'[1]Ex-Africa 2024'!B43+'[1]Ex-Africa 2024'!B142+'[1]Ex-Africa 2024'!B241+'[1]Ex-Africa 2024'!B340</f>
        <v>0</v>
      </c>
      <c r="R42" s="87">
        <f>+'[1]Ex-Africa 2024'!B440+'[1]Ex-Africa 2024'!B539+'[1]Ex-Africa 2024'!B638+'[1]Ex-Africa 2024'!B737</f>
        <v>0</v>
      </c>
      <c r="S42" s="87">
        <f>+'[1]Ex-Africa 2024'!B837+'[1]Ex-Africa 2024'!B936+'[1]Ex-Africa 2024'!B1035+'[1]Ex-Africa 2024'!B1134</f>
        <v>0</v>
      </c>
      <c r="T42" s="140">
        <f t="shared" si="0"/>
        <v>0</v>
      </c>
      <c r="V42" s="139">
        <f>+'[1]Ex-Africa 2025'!B43+'[1]Ex-Africa 2025'!B142+'[1]Ex-Africa 2025'!B241+'[1]Ex-Africa 2025'!B340</f>
        <v>0</v>
      </c>
      <c r="W42" s="87">
        <f>+'[1]Ex-Africa 2025'!B440+'[1]Ex-Africa 2025'!B539+'[1]Ex-Africa 2025'!B638+'[1]Ex-Africa 2025'!B737</f>
        <v>0</v>
      </c>
      <c r="X42" s="87">
        <f>+'[1]Ex-Africa 2025'!B837+'[1]Ex-Africa 2025'!B936+'[1]Ex-Africa 2025'!B1035+'[1]Ex-Africa 2025'!B1134</f>
        <v>0</v>
      </c>
      <c r="Y42" s="140">
        <f t="shared" si="1"/>
        <v>0</v>
      </c>
      <c r="Z42" s="87"/>
      <c r="AA42" s="139">
        <f>+'[1]Ex-Africa 2026'!B43+'[1]Ex-Africa 2026'!B142+'[1]Ex-Africa 2026'!B241+'[1]Ex-Africa 2026'!B340</f>
        <v>0</v>
      </c>
      <c r="AB42" s="87">
        <f>+'[1]Ex-Africa 2026'!B440+'[1]Ex-Africa 2026'!B539+'[1]Ex-Africa 2026'!B638+'[1]Ex-Africa 2026'!B737</f>
        <v>0</v>
      </c>
      <c r="AC42" s="87">
        <f>+'[1]Ex-Africa 2026'!B837+'[1]Ex-Africa 2026'!B936+'[1]Ex-Africa 2026'!B1035+'[1]Ex-Africa 2026'!B1134</f>
        <v>0</v>
      </c>
      <c r="AD42" s="140">
        <f t="shared" si="2"/>
        <v>0</v>
      </c>
    </row>
    <row r="43" spans="1:30" x14ac:dyDescent="0.25">
      <c r="A43" s="2" t="s">
        <v>135</v>
      </c>
      <c r="B43" s="139">
        <v>0</v>
      </c>
      <c r="C43" s="87">
        <v>0</v>
      </c>
      <c r="D43" s="87">
        <v>0</v>
      </c>
      <c r="E43" s="140">
        <v>0</v>
      </c>
      <c r="G43" s="139"/>
      <c r="H43" s="87"/>
      <c r="I43" s="87"/>
      <c r="J43" s="140"/>
      <c r="L43" s="139"/>
      <c r="M43" s="87"/>
      <c r="N43" s="87"/>
      <c r="O43" s="140"/>
      <c r="Q43" s="139">
        <f>+'[1]Ex-Africa 2024'!B44+'[1]Ex-Africa 2024'!B143+'[1]Ex-Africa 2024'!B242+'[1]Ex-Africa 2024'!B341</f>
        <v>0</v>
      </c>
      <c r="R43" s="87">
        <f>+'[1]Ex-Africa 2024'!B441+'[1]Ex-Africa 2024'!B540+'[1]Ex-Africa 2024'!B639+'[1]Ex-Africa 2024'!B738</f>
        <v>0</v>
      </c>
      <c r="S43" s="87">
        <f>+'[1]Ex-Africa 2024'!B838+'[1]Ex-Africa 2024'!B937+'[1]Ex-Africa 2024'!B1036+'[1]Ex-Africa 2024'!B1135</f>
        <v>0</v>
      </c>
      <c r="T43" s="140">
        <f t="shared" si="0"/>
        <v>0</v>
      </c>
      <c r="V43" s="139">
        <f>+'[1]Ex-Africa 2025'!B44+'[1]Ex-Africa 2025'!B143+'[1]Ex-Africa 2025'!B242+'[1]Ex-Africa 2025'!B341</f>
        <v>0</v>
      </c>
      <c r="W43" s="87">
        <f>+'[1]Ex-Africa 2025'!B441+'[1]Ex-Africa 2025'!B540+'[1]Ex-Africa 2025'!B639+'[1]Ex-Africa 2025'!B738</f>
        <v>0</v>
      </c>
      <c r="X43" s="87">
        <f>+'[1]Ex-Africa 2025'!B838+'[1]Ex-Africa 2025'!B937+'[1]Ex-Africa 2025'!B1036+'[1]Ex-Africa 2025'!B1135</f>
        <v>0</v>
      </c>
      <c r="Y43" s="140">
        <f t="shared" si="1"/>
        <v>0</v>
      </c>
      <c r="Z43" s="87"/>
      <c r="AA43" s="139">
        <f>+'[1]Ex-Africa 2026'!B44+'[1]Ex-Africa 2026'!B143+'[1]Ex-Africa 2026'!B242+'[1]Ex-Africa 2026'!B341</f>
        <v>0</v>
      </c>
      <c r="AB43" s="87">
        <f>+'[1]Ex-Africa 2026'!B441+'[1]Ex-Africa 2026'!B540+'[1]Ex-Africa 2026'!B639+'[1]Ex-Africa 2026'!B738</f>
        <v>0</v>
      </c>
      <c r="AC43" s="87">
        <f>+'[1]Ex-Africa 2026'!B838+'[1]Ex-Africa 2026'!B937+'[1]Ex-Africa 2026'!B1036+'[1]Ex-Africa 2026'!B1135</f>
        <v>0</v>
      </c>
      <c r="AD43" s="140">
        <f t="shared" si="2"/>
        <v>0</v>
      </c>
    </row>
    <row r="44" spans="1:30" x14ac:dyDescent="0.25">
      <c r="A44" t="s">
        <v>136</v>
      </c>
      <c r="B44" s="139">
        <v>2000</v>
      </c>
      <c r="C44" s="87">
        <v>0</v>
      </c>
      <c r="D44" s="87">
        <v>0</v>
      </c>
      <c r="E44" s="140">
        <v>2000</v>
      </c>
      <c r="G44" s="139">
        <f>+'[1]Ex Africa 2022'!B45+'[1]Ex Africa 2022'!B144+'[1]Ex Africa 2022'!B243+'[1]Ex Africa 2022'!B342</f>
        <v>0</v>
      </c>
      <c r="H44" s="87">
        <f>+'[1]Ex Africa 2022'!B442+'[1]Ex Africa 2022'!B541+'[1]Ex Africa 2022'!B640+'[1]Ex Africa 2022'!B739</f>
        <v>0</v>
      </c>
      <c r="I44" s="87">
        <f>+'[1]Ex Africa 2022'!B839+'[1]Ex Africa 2022'!B938+'[1]Ex Africa 2022'!B1037+'[1]Ex Africa 2022'!B1136</f>
        <v>0</v>
      </c>
      <c r="J44" s="140">
        <f t="shared" si="3"/>
        <v>0</v>
      </c>
      <c r="L44" s="139">
        <f>+'[1]Ex-Africa 2023'!B45+'[1]Ex-Africa 2023'!B144+'[1]Ex-Africa 2023'!B243+'[1]Ex-Africa 2023'!B342</f>
        <v>26400</v>
      </c>
      <c r="M44" s="87">
        <f>+'[1]Ex-Africa 2023'!B442+'[1]Ex-Africa 2023'!B541+'[1]Ex-Africa 2023'!B640+'[1]Ex-Africa 2023'!B739</f>
        <v>0</v>
      </c>
      <c r="N44" s="87">
        <f>+'[1]Ex-Africa 2023'!B839+'[1]Ex-Africa 2023'!B938+'[1]Ex-Africa 2023'!B1037+'[1]Ex-Africa 2023'!B1136</f>
        <v>0</v>
      </c>
      <c r="O44" s="140">
        <f t="shared" si="4"/>
        <v>26400</v>
      </c>
      <c r="Q44" s="139">
        <f>+'[1]Ex-Africa 2024'!B45+'[1]Ex-Africa 2024'!B144+'[1]Ex-Africa 2024'!B243+'[1]Ex-Africa 2024'!B342</f>
        <v>19205</v>
      </c>
      <c r="R44" s="87">
        <f>+'[1]Ex-Africa 2024'!B442+'[1]Ex-Africa 2024'!B541+'[1]Ex-Africa 2024'!B640+'[1]Ex-Africa 2024'!B739</f>
        <v>0</v>
      </c>
      <c r="S44" s="87">
        <f>+'[1]Ex-Africa 2024'!B839+'[1]Ex-Africa 2024'!B938+'[1]Ex-Africa 2024'!B1037+'[1]Ex-Africa 2024'!B1136</f>
        <v>0</v>
      </c>
      <c r="T44" s="140">
        <f t="shared" si="0"/>
        <v>19205</v>
      </c>
      <c r="V44" s="139">
        <f>+'[1]Ex-Africa 2025'!B45+'[1]Ex-Africa 2025'!B144+'[1]Ex-Africa 2025'!B243+'[1]Ex-Africa 2025'!B342</f>
        <v>13200</v>
      </c>
      <c r="W44" s="87">
        <f>+'[1]Ex-Africa 2025'!B442+'[1]Ex-Africa 2025'!B541+'[1]Ex-Africa 2025'!B640+'[1]Ex-Africa 2025'!B739</f>
        <v>0</v>
      </c>
      <c r="X44" s="87">
        <f>+'[1]Ex-Africa 2025'!B839+'[1]Ex-Africa 2025'!B938+'[1]Ex-Africa 2025'!B1037+'[1]Ex-Africa 2025'!B1136</f>
        <v>0</v>
      </c>
      <c r="Y44" s="140">
        <f t="shared" si="1"/>
        <v>13200</v>
      </c>
      <c r="Z44" s="87"/>
      <c r="AA44" s="139">
        <f>+'[1]Ex-Africa 2026'!B45+'[1]Ex-Africa 2026'!B144+'[1]Ex-Africa 2026'!B243+'[1]Ex-Africa 2026'!B342</f>
        <v>10200</v>
      </c>
      <c r="AB44" s="87">
        <f>+'[1]Ex-Africa 2026'!B442+'[1]Ex-Africa 2026'!B541+'[1]Ex-Africa 2026'!B640+'[1]Ex-Africa 2026'!B739</f>
        <v>0</v>
      </c>
      <c r="AC44" s="87">
        <f>+'[1]Ex-Africa 2026'!B839+'[1]Ex-Africa 2026'!B938+'[1]Ex-Africa 2026'!B1037+'[1]Ex-Africa 2026'!B1136</f>
        <v>0</v>
      </c>
      <c r="AD44" s="140">
        <f t="shared" si="2"/>
        <v>10200</v>
      </c>
    </row>
    <row r="45" spans="1:30" x14ac:dyDescent="0.25">
      <c r="A45" s="2" t="s">
        <v>137</v>
      </c>
      <c r="B45" s="139">
        <v>0</v>
      </c>
      <c r="C45" s="87">
        <v>0</v>
      </c>
      <c r="D45" s="87">
        <v>0</v>
      </c>
      <c r="E45" s="140">
        <v>0</v>
      </c>
      <c r="G45" s="139"/>
      <c r="H45" s="87"/>
      <c r="I45" s="87"/>
      <c r="J45" s="140"/>
      <c r="L45" s="139"/>
      <c r="M45" s="87"/>
      <c r="N45" s="87"/>
      <c r="O45" s="140"/>
      <c r="Q45" s="139">
        <f>+'[1]Ex-Africa 2024'!B46+'[1]Ex-Africa 2024'!B145+'[1]Ex-Africa 2024'!B244+'[1]Ex-Africa 2024'!B343</f>
        <v>0</v>
      </c>
      <c r="R45" s="87">
        <f>+'[1]Ex-Africa 2024'!B443+'[1]Ex-Africa 2024'!B542+'[1]Ex-Africa 2024'!B641+'[1]Ex-Africa 2024'!B740</f>
        <v>0</v>
      </c>
      <c r="S45" s="87">
        <f>+'[1]Ex-Africa 2024'!B840+'[1]Ex-Africa 2024'!B939+'[1]Ex-Africa 2024'!B1038+'[1]Ex-Africa 2024'!B1137</f>
        <v>0</v>
      </c>
      <c r="T45" s="140">
        <f t="shared" si="0"/>
        <v>0</v>
      </c>
      <c r="V45" s="139">
        <f>+'[1]Ex-Africa 2025'!B46+'[1]Ex-Africa 2025'!B145+'[1]Ex-Africa 2025'!B244+'[1]Ex-Africa 2025'!B343</f>
        <v>0</v>
      </c>
      <c r="W45" s="87">
        <f>+'[1]Ex-Africa 2025'!B443+'[1]Ex-Africa 2025'!B542+'[1]Ex-Africa 2025'!B641+'[1]Ex-Africa 2025'!B740</f>
        <v>0</v>
      </c>
      <c r="X45" s="87">
        <f>+'[1]Ex-Africa 2025'!B840+'[1]Ex-Africa 2025'!B939+'[1]Ex-Africa 2025'!B1038+'[1]Ex-Africa 2025'!B1137</f>
        <v>0</v>
      </c>
      <c r="Y45" s="140">
        <f t="shared" si="1"/>
        <v>0</v>
      </c>
      <c r="Z45" s="87"/>
      <c r="AA45" s="139">
        <f>+'[1]Ex-Africa 2026'!B46+'[1]Ex-Africa 2026'!B145+'[1]Ex-Africa 2026'!B244+'[1]Ex-Africa 2026'!B343</f>
        <v>0</v>
      </c>
      <c r="AB45" s="87">
        <f>+'[1]Ex-Africa 2026'!B443+'[1]Ex-Africa 2026'!B542+'[1]Ex-Africa 2026'!B641+'[1]Ex-Africa 2026'!B740</f>
        <v>0</v>
      </c>
      <c r="AC45" s="87">
        <f>+'[1]Ex-Africa 2026'!B840+'[1]Ex-Africa 2026'!B939+'[1]Ex-Africa 2026'!B1038+'[1]Ex-Africa 2026'!B1137</f>
        <v>0</v>
      </c>
      <c r="AD45" s="140">
        <f t="shared" si="2"/>
        <v>0</v>
      </c>
    </row>
    <row r="46" spans="1:30" x14ac:dyDescent="0.25">
      <c r="A46" s="2" t="s">
        <v>138</v>
      </c>
      <c r="B46" s="139">
        <v>0</v>
      </c>
      <c r="C46" s="87">
        <v>0</v>
      </c>
      <c r="D46" s="87">
        <v>0</v>
      </c>
      <c r="E46" s="140">
        <v>0</v>
      </c>
      <c r="G46" s="139"/>
      <c r="H46" s="87"/>
      <c r="I46" s="87"/>
      <c r="J46" s="140"/>
      <c r="L46" s="139"/>
      <c r="M46" s="87"/>
      <c r="N46" s="87"/>
      <c r="O46" s="140"/>
      <c r="Q46" s="139">
        <f>+'[1]Ex-Africa 2024'!B47+'[1]Ex-Africa 2024'!B146+'[1]Ex-Africa 2024'!B245+'[1]Ex-Africa 2024'!B344</f>
        <v>0</v>
      </c>
      <c r="R46" s="87">
        <f>+'[1]Ex-Africa 2024'!B444+'[1]Ex-Africa 2024'!B543+'[1]Ex-Africa 2024'!B642+'[1]Ex-Africa 2024'!B741</f>
        <v>0</v>
      </c>
      <c r="S46" s="87">
        <f>+'[1]Ex-Africa 2024'!B841+'[1]Ex-Africa 2024'!B940+'[1]Ex-Africa 2024'!B1039+'[1]Ex-Africa 2024'!B1138</f>
        <v>0</v>
      </c>
      <c r="T46" s="140">
        <f t="shared" si="0"/>
        <v>0</v>
      </c>
      <c r="V46" s="139">
        <f>+'[1]Ex-Africa 2025'!B47+'[1]Ex-Africa 2025'!B146+'[1]Ex-Africa 2025'!B245+'[1]Ex-Africa 2025'!B344</f>
        <v>0</v>
      </c>
      <c r="W46" s="87">
        <f>+'[1]Ex-Africa 2025'!B444+'[1]Ex-Africa 2025'!B543+'[1]Ex-Africa 2025'!B642+'[1]Ex-Africa 2025'!B741</f>
        <v>31500</v>
      </c>
      <c r="X46" s="87">
        <f>+'[1]Ex-Africa 2025'!B841+'[1]Ex-Africa 2025'!B940+'[1]Ex-Africa 2025'!B1039+'[1]Ex-Africa 2025'!B1138</f>
        <v>0</v>
      </c>
      <c r="Y46" s="140">
        <f t="shared" si="1"/>
        <v>31500</v>
      </c>
      <c r="Z46" s="87"/>
      <c r="AA46" s="139">
        <f>+'[1]Ex-Africa 2026'!B47+'[1]Ex-Africa 2026'!B146+'[1]Ex-Africa 2026'!B245+'[1]Ex-Africa 2026'!B344</f>
        <v>0</v>
      </c>
      <c r="AB46" s="87">
        <f>+'[1]Ex-Africa 2026'!B444+'[1]Ex-Africa 2026'!B543+'[1]Ex-Africa 2026'!B642+'[1]Ex-Africa 2026'!B741</f>
        <v>0</v>
      </c>
      <c r="AC46" s="87">
        <f>+'[1]Ex-Africa 2026'!B841+'[1]Ex-Africa 2026'!B940+'[1]Ex-Africa 2026'!B1039+'[1]Ex-Africa 2026'!B1138</f>
        <v>0</v>
      </c>
      <c r="AD46" s="140">
        <f t="shared" si="2"/>
        <v>0</v>
      </c>
    </row>
    <row r="47" spans="1:30" x14ac:dyDescent="0.25">
      <c r="A47" s="2" t="s">
        <v>196</v>
      </c>
      <c r="B47" s="139">
        <v>0</v>
      </c>
      <c r="C47" s="87">
        <v>0</v>
      </c>
      <c r="D47" s="87">
        <v>0</v>
      </c>
      <c r="E47" s="140">
        <v>0</v>
      </c>
      <c r="G47" s="139"/>
      <c r="H47" s="87"/>
      <c r="I47" s="87"/>
      <c r="J47" s="140"/>
      <c r="L47" s="139"/>
      <c r="M47" s="87"/>
      <c r="N47" s="87"/>
      <c r="O47" s="140"/>
      <c r="Q47" s="139">
        <f>+'[1]Ex-Africa 2024'!B48+'[1]Ex-Africa 2024'!B147+'[1]Ex-Africa 2024'!B246+'[1]Ex-Africa 2024'!B345</f>
        <v>0</v>
      </c>
      <c r="R47" s="87">
        <f>+'[1]Ex-Africa 2024'!B445+'[1]Ex-Africa 2024'!B544+'[1]Ex-Africa 2024'!B643+'[1]Ex-Africa 2024'!B742</f>
        <v>0</v>
      </c>
      <c r="S47" s="87">
        <f>+'[1]Ex-Africa 2024'!B842+'[1]Ex-Africa 2024'!B941+'[1]Ex-Africa 2024'!B1040+'[1]Ex-Africa 2024'!B1139</f>
        <v>0</v>
      </c>
      <c r="T47" s="140">
        <f t="shared" si="0"/>
        <v>0</v>
      </c>
      <c r="V47" s="139">
        <f>+'[1]Ex-Africa 2025'!B48+'[1]Ex-Africa 2025'!B147+'[1]Ex-Africa 2025'!B246+'[1]Ex-Africa 2025'!B345</f>
        <v>5500</v>
      </c>
      <c r="W47" s="87">
        <f>+'[1]Ex-Africa 2025'!B445+'[1]Ex-Africa 2025'!B544+'[1]Ex-Africa 2025'!B643+'[1]Ex-Africa 2025'!B742</f>
        <v>0</v>
      </c>
      <c r="X47" s="87">
        <f>+'[1]Ex-Africa 2025'!B842+'[1]Ex-Africa 2025'!B941+'[1]Ex-Africa 2025'!B1040+'[1]Ex-Africa 2025'!B1139</f>
        <v>0</v>
      </c>
      <c r="Y47" s="140">
        <f t="shared" si="1"/>
        <v>5500</v>
      </c>
      <c r="Z47" s="87"/>
      <c r="AA47" s="139">
        <f>+'[1]Ex-Africa 2026'!B48+'[1]Ex-Africa 2026'!B147+'[1]Ex-Africa 2026'!B246+'[1]Ex-Africa 2026'!B345</f>
        <v>0</v>
      </c>
      <c r="AB47" s="87">
        <f>+'[1]Ex-Africa 2026'!B445+'[1]Ex-Africa 2026'!B544+'[1]Ex-Africa 2026'!B643+'[1]Ex-Africa 2026'!B742</f>
        <v>0</v>
      </c>
      <c r="AC47" s="87">
        <f>+'[1]Ex-Africa 2026'!B842+'[1]Ex-Africa 2026'!B941+'[1]Ex-Africa 2026'!B1040+'[1]Ex-Africa 2026'!B1139</f>
        <v>0</v>
      </c>
      <c r="AD47" s="140">
        <f t="shared" si="2"/>
        <v>0</v>
      </c>
    </row>
    <row r="48" spans="1:30" x14ac:dyDescent="0.25">
      <c r="A48" s="2" t="s">
        <v>197</v>
      </c>
      <c r="B48" s="139">
        <v>0</v>
      </c>
      <c r="C48" s="87">
        <v>0</v>
      </c>
      <c r="D48" s="87">
        <v>0</v>
      </c>
      <c r="E48" s="140">
        <v>0</v>
      </c>
      <c r="G48" s="139"/>
      <c r="H48" s="87"/>
      <c r="I48" s="87"/>
      <c r="J48" s="140"/>
      <c r="L48" s="139"/>
      <c r="M48" s="87"/>
      <c r="N48" s="87"/>
      <c r="O48" s="140"/>
      <c r="Q48" s="139">
        <f>+'[1]Ex-Africa 2024'!B49+'[1]Ex-Africa 2024'!B148+'[1]Ex-Africa 2024'!B247+'[1]Ex-Africa 2024'!B346</f>
        <v>0</v>
      </c>
      <c r="R48" s="87">
        <f>+'[1]Ex-Africa 2024'!B446+'[1]Ex-Africa 2024'!B545+'[1]Ex-Africa 2024'!B644+'[1]Ex-Africa 2024'!B743</f>
        <v>0</v>
      </c>
      <c r="S48" s="87">
        <f>+'[1]Ex-Africa 2024'!B843+'[1]Ex-Africa 2024'!B942+'[1]Ex-Africa 2024'!B1041+'[1]Ex-Africa 2024'!B1140</f>
        <v>0</v>
      </c>
      <c r="T48" s="140">
        <f t="shared" si="0"/>
        <v>0</v>
      </c>
      <c r="V48" s="139">
        <f>+'[1]Ex-Africa 2025'!B49+'[1]Ex-Africa 2025'!B148+'[1]Ex-Africa 2025'!B247+'[1]Ex-Africa 2025'!B346</f>
        <v>0</v>
      </c>
      <c r="W48" s="87">
        <f>+'[1]Ex-Africa 2025'!B446+'[1]Ex-Africa 2025'!B545+'[1]Ex-Africa 2025'!B644+'[1]Ex-Africa 2025'!B743</f>
        <v>0</v>
      </c>
      <c r="X48" s="87">
        <f>+'[1]Ex-Africa 2025'!B843+'[1]Ex-Africa 2025'!B942+'[1]Ex-Africa 2025'!B1041+'[1]Ex-Africa 2025'!B1140</f>
        <v>0</v>
      </c>
      <c r="Y48" s="140">
        <f t="shared" si="1"/>
        <v>0</v>
      </c>
      <c r="Z48" s="87"/>
      <c r="AA48" s="139">
        <f>+'[1]Ex-Africa 2026'!B49+'[1]Ex-Africa 2026'!B148+'[1]Ex-Africa 2026'!B247+'[1]Ex-Africa 2026'!B346</f>
        <v>0</v>
      </c>
      <c r="AB48" s="87">
        <f>+'[1]Ex-Africa 2026'!B446+'[1]Ex-Africa 2026'!B545+'[1]Ex-Africa 2026'!B644+'[1]Ex-Africa 2026'!B743</f>
        <v>0</v>
      </c>
      <c r="AC48" s="87">
        <f>+'[1]Ex-Africa 2026'!B843+'[1]Ex-Africa 2026'!B942+'[1]Ex-Africa 2026'!B1041+'[1]Ex-Africa 2026'!B1140</f>
        <v>0</v>
      </c>
      <c r="AD48" s="140">
        <f t="shared" si="2"/>
        <v>0</v>
      </c>
    </row>
    <row r="49" spans="1:30" x14ac:dyDescent="0.25">
      <c r="A49" t="s">
        <v>198</v>
      </c>
      <c r="B49" s="139">
        <v>1366481</v>
      </c>
      <c r="C49" s="87">
        <v>0</v>
      </c>
      <c r="D49" s="87">
        <v>0</v>
      </c>
      <c r="E49" s="140">
        <v>1366481</v>
      </c>
      <c r="G49" s="139">
        <f>+'[1]Ex Africa 2022'!B50+'[1]Ex Africa 2022'!B149+'[1]Ex Africa 2022'!B248+'[1]Ex Africa 2022'!B347</f>
        <v>922445</v>
      </c>
      <c r="H49" s="87">
        <f>+'[1]Ex Africa 2022'!B447+'[1]Ex Africa 2022'!B546+'[1]Ex Africa 2022'!B645+'[1]Ex Africa 2022'!B744</f>
        <v>0</v>
      </c>
      <c r="I49" s="87">
        <f>+'[1]Ex Africa 2022'!B844+'[1]Ex Africa 2022'!B943+'[1]Ex Africa 2022'!B1042+'[1]Ex Africa 2022'!B1141</f>
        <v>0</v>
      </c>
      <c r="J49" s="140">
        <f t="shared" si="3"/>
        <v>922445</v>
      </c>
      <c r="L49" s="139">
        <f>+'[1]Ex-Africa 2023'!B50+'[1]Ex-Africa 2023'!B149+'[1]Ex-Africa 2023'!B248+'[1]Ex-Africa 2023'!B347</f>
        <v>98650</v>
      </c>
      <c r="M49" s="87">
        <f>+'[1]Ex-Africa 2023'!B447+'[1]Ex-Africa 2023'!B546+'[1]Ex-Africa 2023'!B645+'[1]Ex-Africa 2023'!B744</f>
        <v>0</v>
      </c>
      <c r="N49" s="87">
        <f>+'[1]Ex-Africa 2023'!B844+'[1]Ex-Africa 2023'!B943+'[1]Ex-Africa 2023'!B1042+'[1]Ex-Africa 2023'!B1141</f>
        <v>0</v>
      </c>
      <c r="O49" s="140">
        <f t="shared" si="4"/>
        <v>98650</v>
      </c>
      <c r="Q49" s="139">
        <f>+'[1]Ex-Africa 2024'!B50+'[1]Ex-Africa 2024'!B149+'[1]Ex-Africa 2024'!B248+'[1]Ex-Africa 2024'!B347</f>
        <v>59466</v>
      </c>
      <c r="R49" s="87">
        <f>+'[1]Ex-Africa 2024'!B447+'[1]Ex-Africa 2024'!B546+'[1]Ex-Africa 2024'!B645+'[1]Ex-Africa 2024'!B744</f>
        <v>0</v>
      </c>
      <c r="S49" s="87">
        <f>+'[1]Ex-Africa 2024'!B844+'[1]Ex-Africa 2024'!B943+'[1]Ex-Africa 2024'!B1042+'[1]Ex-Africa 2024'!B1141</f>
        <v>0</v>
      </c>
      <c r="T49" s="140">
        <f t="shared" si="0"/>
        <v>59466</v>
      </c>
      <c r="V49" s="139">
        <f>+'[1]Ex-Africa 2025'!B50+'[1]Ex-Africa 2025'!B149+'[1]Ex-Africa 2025'!B248+'[1]Ex-Africa 2025'!B347</f>
        <v>321803</v>
      </c>
      <c r="W49" s="87">
        <f>+'[1]Ex-Africa 2025'!B447+'[1]Ex-Africa 2025'!B546+'[1]Ex-Africa 2025'!B645+'[1]Ex-Africa 2025'!B744</f>
        <v>0</v>
      </c>
      <c r="X49" s="87">
        <f>+'[1]Ex-Africa 2025'!B844+'[1]Ex-Africa 2025'!B943+'[1]Ex-Africa 2025'!B1042+'[1]Ex-Africa 2025'!B1141</f>
        <v>0</v>
      </c>
      <c r="Y49" s="140">
        <f t="shared" si="1"/>
        <v>321803</v>
      </c>
      <c r="Z49" s="87"/>
      <c r="AA49" s="139">
        <f>+'[1]Ex-Africa 2026'!B50+'[1]Ex-Africa 2026'!B149+'[1]Ex-Africa 2026'!B248+'[1]Ex-Africa 2026'!B347</f>
        <v>0</v>
      </c>
      <c r="AB49" s="87">
        <f>+'[1]Ex-Africa 2026'!B447+'[1]Ex-Africa 2026'!B546+'[1]Ex-Africa 2026'!B645+'[1]Ex-Africa 2026'!B744</f>
        <v>0</v>
      </c>
      <c r="AC49" s="87">
        <f>+'[1]Ex-Africa 2026'!B844+'[1]Ex-Africa 2026'!B943+'[1]Ex-Africa 2026'!B1042+'[1]Ex-Africa 2026'!B1141</f>
        <v>0</v>
      </c>
      <c r="AD49" s="140">
        <f t="shared" si="2"/>
        <v>0</v>
      </c>
    </row>
    <row r="50" spans="1:30" x14ac:dyDescent="0.25">
      <c r="A50" s="2" t="s">
        <v>142</v>
      </c>
      <c r="B50" s="139">
        <v>0</v>
      </c>
      <c r="C50" s="87">
        <v>0</v>
      </c>
      <c r="D50" s="87">
        <v>0</v>
      </c>
      <c r="E50" s="140">
        <v>0</v>
      </c>
      <c r="G50" s="139"/>
      <c r="H50" s="87"/>
      <c r="I50" s="87"/>
      <c r="J50" s="140"/>
      <c r="L50" s="139"/>
      <c r="M50" s="87"/>
      <c r="N50" s="87"/>
      <c r="O50" s="140"/>
      <c r="Q50" s="139">
        <f>+'[1]Ex-Africa 2024'!B51+'[1]Ex-Africa 2024'!B150+'[1]Ex-Africa 2024'!B249+'[1]Ex-Africa 2024'!B348</f>
        <v>0</v>
      </c>
      <c r="R50" s="87">
        <f>+'[1]Ex-Africa 2024'!B448+'[1]Ex-Africa 2024'!B547+'[1]Ex-Africa 2024'!B646+'[1]Ex-Africa 2024'!B745</f>
        <v>0</v>
      </c>
      <c r="S50" s="87">
        <f>+'[1]Ex-Africa 2024'!B845+'[1]Ex-Africa 2024'!B944+'[1]Ex-Africa 2024'!B1043+'[1]Ex-Africa 2024'!B1142</f>
        <v>0</v>
      </c>
      <c r="T50" s="140">
        <f t="shared" si="0"/>
        <v>0</v>
      </c>
      <c r="V50" s="139">
        <f>+'[1]Ex-Africa 2025'!B51+'[1]Ex-Africa 2025'!B150+'[1]Ex-Africa 2025'!B249+'[1]Ex-Africa 2025'!B348</f>
        <v>0</v>
      </c>
      <c r="W50" s="87">
        <f>+'[1]Ex-Africa 2025'!B448+'[1]Ex-Africa 2025'!B547+'[1]Ex-Africa 2025'!B646+'[1]Ex-Africa 2025'!B745</f>
        <v>0</v>
      </c>
      <c r="X50" s="87">
        <f>+'[1]Ex-Africa 2025'!B845+'[1]Ex-Africa 2025'!B944+'[1]Ex-Africa 2025'!B1043+'[1]Ex-Africa 2025'!B1142</f>
        <v>0</v>
      </c>
      <c r="Y50" s="140">
        <f t="shared" si="1"/>
        <v>0</v>
      </c>
      <c r="Z50" s="87"/>
      <c r="AA50" s="139">
        <f>+'[1]Ex-Africa 2026'!B51+'[1]Ex-Africa 2026'!B150+'[1]Ex-Africa 2026'!B249+'[1]Ex-Africa 2026'!B348</f>
        <v>0</v>
      </c>
      <c r="AB50" s="87">
        <f>+'[1]Ex-Africa 2026'!B448+'[1]Ex-Africa 2026'!B547+'[1]Ex-Africa 2026'!B646+'[1]Ex-Africa 2026'!B745</f>
        <v>0</v>
      </c>
      <c r="AC50" s="87">
        <f>+'[1]Ex-Africa 2026'!B845+'[1]Ex-Africa 2026'!B944+'[1]Ex-Africa 2026'!B1043+'[1]Ex-Africa 2026'!B1142</f>
        <v>0</v>
      </c>
      <c r="AD50" s="140">
        <f t="shared" si="2"/>
        <v>0</v>
      </c>
    </row>
    <row r="51" spans="1:30" x14ac:dyDescent="0.25">
      <c r="A51" s="2" t="s">
        <v>143</v>
      </c>
      <c r="B51" s="139">
        <v>0</v>
      </c>
      <c r="C51" s="87">
        <v>0</v>
      </c>
      <c r="D51" s="87">
        <v>0</v>
      </c>
      <c r="E51" s="140">
        <v>0</v>
      </c>
      <c r="G51" s="139"/>
      <c r="H51" s="87"/>
      <c r="I51" s="87"/>
      <c r="J51" s="140"/>
      <c r="L51" s="139"/>
      <c r="M51" s="87"/>
      <c r="N51" s="87"/>
      <c r="O51" s="140"/>
      <c r="Q51" s="139">
        <f>+'[1]Ex-Africa 2024'!B52+'[1]Ex-Africa 2024'!B151+'[1]Ex-Africa 2024'!B250+'[1]Ex-Africa 2024'!B349</f>
        <v>0</v>
      </c>
      <c r="R51" s="87">
        <f>+'[1]Ex-Africa 2024'!B449+'[1]Ex-Africa 2024'!B548+'[1]Ex-Africa 2024'!B647+'[1]Ex-Africa 2024'!B746</f>
        <v>0</v>
      </c>
      <c r="S51" s="87">
        <f>+'[1]Ex-Africa 2024'!B846+'[1]Ex-Africa 2024'!B945+'[1]Ex-Africa 2024'!B1044+'[1]Ex-Africa 2024'!B1143</f>
        <v>0</v>
      </c>
      <c r="T51" s="140">
        <f t="shared" si="0"/>
        <v>0</v>
      </c>
      <c r="V51" s="139">
        <f>+'[1]Ex-Africa 2025'!B52+'[1]Ex-Africa 2025'!B151+'[1]Ex-Africa 2025'!B250+'[1]Ex-Africa 2025'!B349</f>
        <v>0</v>
      </c>
      <c r="W51" s="87">
        <f>+'[1]Ex-Africa 2025'!B449+'[1]Ex-Africa 2025'!B548+'[1]Ex-Africa 2025'!B647+'[1]Ex-Africa 2025'!B746</f>
        <v>0</v>
      </c>
      <c r="X51" s="87">
        <f>+'[1]Ex-Africa 2025'!B846+'[1]Ex-Africa 2025'!B945+'[1]Ex-Africa 2025'!B1044+'[1]Ex-Africa 2025'!B1143</f>
        <v>0</v>
      </c>
      <c r="Y51" s="140">
        <f t="shared" si="1"/>
        <v>0</v>
      </c>
      <c r="Z51" s="87"/>
      <c r="AA51" s="139">
        <f>+'[1]Ex-Africa 2026'!B52+'[1]Ex-Africa 2026'!B151+'[1]Ex-Africa 2026'!B250+'[1]Ex-Africa 2026'!B349</f>
        <v>0</v>
      </c>
      <c r="AB51" s="87">
        <f>+'[1]Ex-Africa 2026'!B449+'[1]Ex-Africa 2026'!B548+'[1]Ex-Africa 2026'!B647+'[1]Ex-Africa 2026'!B746</f>
        <v>0</v>
      </c>
      <c r="AC51" s="87">
        <f>+'[1]Ex-Africa 2026'!B846+'[1]Ex-Africa 2026'!B945+'[1]Ex-Africa 2026'!B1044+'[1]Ex-Africa 2026'!B1143</f>
        <v>0</v>
      </c>
      <c r="AD51" s="140">
        <f t="shared" si="2"/>
        <v>0</v>
      </c>
    </row>
    <row r="52" spans="1:30" x14ac:dyDescent="0.25">
      <c r="A52" t="s">
        <v>144</v>
      </c>
      <c r="B52" s="139">
        <v>256873</v>
      </c>
      <c r="C52" s="87">
        <v>1000</v>
      </c>
      <c r="D52" s="87">
        <v>0</v>
      </c>
      <c r="E52" s="140">
        <v>257873</v>
      </c>
      <c r="G52" s="139">
        <f>+'[1]Ex Africa 2022'!B53+'[1]Ex Africa 2022'!B152+'[1]Ex Africa 2022'!B251+'[1]Ex Africa 2022'!B350</f>
        <v>147400</v>
      </c>
      <c r="H52" s="87">
        <f>+'[1]Ex Africa 2022'!B450+'[1]Ex Africa 2022'!B549+'[1]Ex Africa 2022'!B648+'[1]Ex Africa 2022'!B747</f>
        <v>0</v>
      </c>
      <c r="I52" s="87">
        <f>+'[1]Ex Africa 2022'!B847+'[1]Ex Africa 2022'!B946+'[1]Ex Africa 2022'!B1045+'[1]Ex Africa 2022'!B1144</f>
        <v>0</v>
      </c>
      <c r="J52" s="140">
        <f t="shared" si="3"/>
        <v>147400</v>
      </c>
      <c r="L52" s="139">
        <f>+'[1]Ex-Africa 2023'!B53+'[1]Ex-Africa 2023'!B152+'[1]Ex-Africa 2023'!B251+'[1]Ex-Africa 2023'!B350</f>
        <v>82700</v>
      </c>
      <c r="M52" s="87">
        <f>+'[1]Ex-Africa 2023'!B450+'[1]Ex-Africa 2023'!B549+'[1]Ex-Africa 2023'!B648+'[1]Ex-Africa 2023'!B747</f>
        <v>0</v>
      </c>
      <c r="N52" s="87">
        <f>+'[1]Ex-Africa 2023'!B847+'[1]Ex-Africa 2023'!B946+'[1]Ex-Africa 2023'!B1045+'[1]Ex-Africa 2023'!B1144</f>
        <v>0</v>
      </c>
      <c r="O52" s="140">
        <f t="shared" si="4"/>
        <v>82700</v>
      </c>
      <c r="Q52" s="139">
        <f>+'[1]Ex-Africa 2024'!B53+'[1]Ex-Africa 2024'!B152+'[1]Ex-Africa 2024'!B251+'[1]Ex-Africa 2024'!B350</f>
        <v>63400</v>
      </c>
      <c r="R52" s="87">
        <f>+'[1]Ex-Africa 2024'!B450+'[1]Ex-Africa 2024'!B549+'[1]Ex-Africa 2024'!B648+'[1]Ex-Africa 2024'!B747</f>
        <v>0</v>
      </c>
      <c r="S52" s="87">
        <f>+'[1]Ex-Africa 2024'!B847+'[1]Ex-Africa 2024'!B946+'[1]Ex-Africa 2024'!B1045+'[1]Ex-Africa 2024'!B1144</f>
        <v>0</v>
      </c>
      <c r="T52" s="140">
        <f t="shared" si="0"/>
        <v>63400</v>
      </c>
      <c r="V52" s="139">
        <f>+'[1]Ex-Africa 2025'!B53+'[1]Ex-Africa 2025'!B152+'[1]Ex-Africa 2025'!B251+'[1]Ex-Africa 2025'!B350</f>
        <v>128450</v>
      </c>
      <c r="W52" s="87">
        <f>+'[1]Ex-Africa 2025'!B450+'[1]Ex-Africa 2025'!B549+'[1]Ex-Africa 2025'!B648+'[1]Ex-Africa 2025'!B747</f>
        <v>0</v>
      </c>
      <c r="X52" s="87">
        <f>+'[1]Ex-Africa 2025'!B847+'[1]Ex-Africa 2025'!B946+'[1]Ex-Africa 2025'!B1045+'[1]Ex-Africa 2025'!B1144</f>
        <v>0</v>
      </c>
      <c r="Y52" s="140">
        <f t="shared" si="1"/>
        <v>128450</v>
      </c>
      <c r="Z52" s="87"/>
      <c r="AA52" s="139">
        <f>+'[1]Ex-Africa 2026'!B53+'[1]Ex-Africa 2026'!B152+'[1]Ex-Africa 2026'!B251+'[1]Ex-Africa 2026'!B350</f>
        <v>106450</v>
      </c>
      <c r="AB52" s="87">
        <f>+'[1]Ex-Africa 2026'!B450+'[1]Ex-Africa 2026'!B549+'[1]Ex-Africa 2026'!B648+'[1]Ex-Africa 2026'!B747</f>
        <v>0</v>
      </c>
      <c r="AC52" s="87">
        <f>+'[1]Ex-Africa 2026'!B847+'[1]Ex-Africa 2026'!B946+'[1]Ex-Africa 2026'!B1045+'[1]Ex-Africa 2026'!B1144</f>
        <v>0</v>
      </c>
      <c r="AD52" s="140">
        <f t="shared" si="2"/>
        <v>106450</v>
      </c>
    </row>
    <row r="53" spans="1:30" x14ac:dyDescent="0.25">
      <c r="A53" s="2" t="s">
        <v>145</v>
      </c>
      <c r="B53" s="139">
        <v>0</v>
      </c>
      <c r="C53" s="87">
        <v>0</v>
      </c>
      <c r="D53" s="87">
        <v>0</v>
      </c>
      <c r="E53" s="140">
        <v>0</v>
      </c>
      <c r="G53" s="139"/>
      <c r="H53" s="87"/>
      <c r="I53" s="87"/>
      <c r="J53" s="140"/>
      <c r="L53" s="139"/>
      <c r="M53" s="87"/>
      <c r="N53" s="87"/>
      <c r="O53" s="140"/>
      <c r="Q53" s="139">
        <f>+'[1]Ex-Africa 2024'!B54+'[1]Ex-Africa 2024'!B153+'[1]Ex-Africa 2024'!B252+'[1]Ex-Africa 2024'!B351</f>
        <v>0</v>
      </c>
      <c r="R53" s="87">
        <f>+'[1]Ex-Africa 2024'!B451+'[1]Ex-Africa 2024'!B550+'[1]Ex-Africa 2024'!B649+'[1]Ex-Africa 2024'!B748</f>
        <v>0</v>
      </c>
      <c r="S53" s="87">
        <f>+'[1]Ex-Africa 2024'!B848+'[1]Ex-Africa 2024'!B947+'[1]Ex-Africa 2024'!B1046+'[1]Ex-Africa 2024'!B1145</f>
        <v>0</v>
      </c>
      <c r="T53" s="140">
        <f t="shared" si="0"/>
        <v>0</v>
      </c>
      <c r="V53" s="139">
        <f>+'[1]Ex-Africa 2025'!B54+'[1]Ex-Africa 2025'!B153+'[1]Ex-Africa 2025'!B252+'[1]Ex-Africa 2025'!B351</f>
        <v>0</v>
      </c>
      <c r="W53" s="87">
        <f>+'[1]Ex-Africa 2025'!B451+'[1]Ex-Africa 2025'!B550+'[1]Ex-Africa 2025'!B649+'[1]Ex-Africa 2025'!B748</f>
        <v>0</v>
      </c>
      <c r="X53" s="87">
        <f>+'[1]Ex-Africa 2025'!B848+'[1]Ex-Africa 2025'!B947+'[1]Ex-Africa 2025'!B1046+'[1]Ex-Africa 2025'!B1145</f>
        <v>0</v>
      </c>
      <c r="Y53" s="140">
        <f t="shared" si="1"/>
        <v>0</v>
      </c>
      <c r="Z53" s="87"/>
      <c r="AA53" s="139">
        <f>+'[1]Ex-Africa 2026'!B54+'[1]Ex-Africa 2026'!B153+'[1]Ex-Africa 2026'!B252+'[1]Ex-Africa 2026'!B351</f>
        <v>0</v>
      </c>
      <c r="AB53" s="87">
        <f>+'[1]Ex-Africa 2026'!B451+'[1]Ex-Africa 2026'!B550+'[1]Ex-Africa 2026'!B649+'[1]Ex-Africa 2026'!B748</f>
        <v>0</v>
      </c>
      <c r="AC53" s="87">
        <f>+'[1]Ex-Africa 2026'!B848+'[1]Ex-Africa 2026'!B947+'[1]Ex-Africa 2026'!B1046+'[1]Ex-Africa 2026'!B1145</f>
        <v>0</v>
      </c>
      <c r="AD53" s="140">
        <f t="shared" si="2"/>
        <v>0</v>
      </c>
    </row>
    <row r="54" spans="1:30" x14ac:dyDescent="0.25">
      <c r="A54" t="s">
        <v>146</v>
      </c>
      <c r="B54" s="139">
        <v>6000</v>
      </c>
      <c r="C54" s="87">
        <v>0</v>
      </c>
      <c r="D54" s="87">
        <v>0</v>
      </c>
      <c r="E54" s="140">
        <v>6000</v>
      </c>
      <c r="G54" s="139">
        <f>+'[1]Ex Africa 2022'!B55+'[1]Ex Africa 2022'!B154+'[1]Ex Africa 2022'!B253+'[1]Ex Africa 2022'!B352</f>
        <v>0</v>
      </c>
      <c r="H54" s="87">
        <f>+'[1]Ex Africa 2022'!B452+'[1]Ex Africa 2022'!B551+'[1]Ex Africa 2022'!B650+'[1]Ex Africa 2022'!B749</f>
        <v>0</v>
      </c>
      <c r="I54" s="87">
        <f>+'[1]Ex Africa 2022'!B849+'[1]Ex Africa 2022'!B948+'[1]Ex Africa 2022'!B1047+'[1]Ex Africa 2022'!B1146</f>
        <v>0</v>
      </c>
      <c r="J54" s="140">
        <f t="shared" si="3"/>
        <v>0</v>
      </c>
      <c r="L54" s="139">
        <f>+'[1]Ex-Africa 2023'!B55+'[1]Ex-Africa 2023'!B154+'[1]Ex-Africa 2023'!B253+'[1]Ex-Africa 2023'!B352</f>
        <v>3000</v>
      </c>
      <c r="M54" s="87">
        <f>+'[1]Ex-Africa 2023'!B452+'[1]Ex-Africa 2023'!B551+'[1]Ex-Africa 2023'!B650+'[1]Ex-Africa 2023'!B749</f>
        <v>0</v>
      </c>
      <c r="N54" s="87">
        <f>+'[1]Ex-Africa 2023'!B849+'[1]Ex-Africa 2023'!B948+'[1]Ex-Africa 2023'!B1047+'[1]Ex-Africa 2023'!B1146</f>
        <v>0</v>
      </c>
      <c r="O54" s="140">
        <f t="shared" si="4"/>
        <v>3000</v>
      </c>
      <c r="Q54" s="139">
        <f>+'[1]Ex-Africa 2024'!B55+'[1]Ex-Africa 2024'!B154+'[1]Ex-Africa 2024'!B253+'[1]Ex-Africa 2024'!B352</f>
        <v>0</v>
      </c>
      <c r="R54" s="87">
        <f>+'[1]Ex-Africa 2024'!B452+'[1]Ex-Africa 2024'!B551+'[1]Ex-Africa 2024'!B650+'[1]Ex-Africa 2024'!B749</f>
        <v>0</v>
      </c>
      <c r="S54" s="87">
        <f>+'[1]Ex-Africa 2024'!B849+'[1]Ex-Africa 2024'!B948+'[1]Ex-Africa 2024'!B1047+'[1]Ex-Africa 2024'!B1146</f>
        <v>0</v>
      </c>
      <c r="T54" s="140">
        <f t="shared" si="0"/>
        <v>0</v>
      </c>
      <c r="V54" s="139">
        <f>+'[1]Ex-Africa 2025'!B55+'[1]Ex-Africa 2025'!B154+'[1]Ex-Africa 2025'!B253+'[1]Ex-Africa 2025'!B352</f>
        <v>0</v>
      </c>
      <c r="W54" s="87">
        <f>+'[1]Ex-Africa 2025'!B452+'[1]Ex-Africa 2025'!B551+'[1]Ex-Africa 2025'!B650+'[1]Ex-Africa 2025'!B749</f>
        <v>0</v>
      </c>
      <c r="X54" s="87">
        <f>+'[1]Ex-Africa 2025'!B849+'[1]Ex-Africa 2025'!B948+'[1]Ex-Africa 2025'!B1047+'[1]Ex-Africa 2025'!B1146</f>
        <v>0</v>
      </c>
      <c r="Y54" s="140">
        <f t="shared" si="1"/>
        <v>0</v>
      </c>
      <c r="Z54" s="87"/>
      <c r="AA54" s="139">
        <f>+'[1]Ex-Africa 2026'!B55+'[1]Ex-Africa 2026'!B154+'[1]Ex-Africa 2026'!B253+'[1]Ex-Africa 2026'!B352</f>
        <v>0</v>
      </c>
      <c r="AB54" s="87">
        <f>+'[1]Ex-Africa 2026'!B452+'[1]Ex-Africa 2026'!B551+'[1]Ex-Africa 2026'!B650+'[1]Ex-Africa 2026'!B749</f>
        <v>0</v>
      </c>
      <c r="AC54" s="87">
        <f>+'[1]Ex-Africa 2026'!B849+'[1]Ex-Africa 2026'!B948+'[1]Ex-Africa 2026'!B1047+'[1]Ex-Africa 2026'!B1146</f>
        <v>0</v>
      </c>
      <c r="AD54" s="140">
        <f t="shared" si="2"/>
        <v>0</v>
      </c>
    </row>
    <row r="55" spans="1:30" x14ac:dyDescent="0.25">
      <c r="A55" s="2" t="s">
        <v>147</v>
      </c>
      <c r="B55" s="139">
        <v>0</v>
      </c>
      <c r="C55" s="87">
        <v>0</v>
      </c>
      <c r="D55" s="87">
        <v>0</v>
      </c>
      <c r="E55" s="140">
        <v>0</v>
      </c>
      <c r="G55" s="139"/>
      <c r="H55" s="87"/>
      <c r="I55" s="87"/>
      <c r="J55" s="140"/>
      <c r="L55" s="139"/>
      <c r="M55" s="87"/>
      <c r="N55" s="87"/>
      <c r="O55" s="140"/>
      <c r="Q55" s="139">
        <f>+'[1]Ex-Africa 2024'!B56+'[1]Ex-Africa 2024'!B155+'[1]Ex-Africa 2024'!B254+'[1]Ex-Africa 2024'!B353</f>
        <v>0</v>
      </c>
      <c r="R55" s="87">
        <f>+'[1]Ex-Africa 2024'!B453+'[1]Ex-Africa 2024'!B552+'[1]Ex-Africa 2024'!B651+'[1]Ex-Africa 2024'!B750</f>
        <v>0</v>
      </c>
      <c r="S55" s="87">
        <f>+'[1]Ex-Africa 2024'!B850+'[1]Ex-Africa 2024'!B949+'[1]Ex-Africa 2024'!B1048+'[1]Ex-Africa 2024'!B1147</f>
        <v>0</v>
      </c>
      <c r="T55" s="140">
        <f t="shared" si="0"/>
        <v>0</v>
      </c>
      <c r="V55" s="139">
        <f>+'[1]Ex-Africa 2025'!B56+'[1]Ex-Africa 2025'!B155+'[1]Ex-Africa 2025'!B254+'[1]Ex-Africa 2025'!B353</f>
        <v>0</v>
      </c>
      <c r="W55" s="87">
        <f>+'[1]Ex-Africa 2025'!B453+'[1]Ex-Africa 2025'!B552+'[1]Ex-Africa 2025'!B651+'[1]Ex-Africa 2025'!B750</f>
        <v>0</v>
      </c>
      <c r="X55" s="87">
        <f>+'[1]Ex-Africa 2025'!B850+'[1]Ex-Africa 2025'!B949+'[1]Ex-Africa 2025'!B1048+'[1]Ex-Africa 2025'!B1147</f>
        <v>0</v>
      </c>
      <c r="Y55" s="140">
        <f t="shared" si="1"/>
        <v>0</v>
      </c>
      <c r="Z55" s="87"/>
      <c r="AA55" s="139">
        <f>+'[1]Ex-Africa 2026'!B56+'[1]Ex-Africa 2026'!B155+'[1]Ex-Africa 2026'!B254+'[1]Ex-Africa 2026'!B353</f>
        <v>0</v>
      </c>
      <c r="AB55" s="87">
        <f>+'[1]Ex-Africa 2026'!B453+'[1]Ex-Africa 2026'!B552+'[1]Ex-Africa 2026'!B651+'[1]Ex-Africa 2026'!B750</f>
        <v>0</v>
      </c>
      <c r="AC55" s="87">
        <f>+'[1]Ex-Africa 2026'!B850+'[1]Ex-Africa 2026'!B949+'[1]Ex-Africa 2026'!B1048+'[1]Ex-Africa 2026'!B1147</f>
        <v>0</v>
      </c>
      <c r="AD55" s="140">
        <f t="shared" si="2"/>
        <v>0</v>
      </c>
    </row>
    <row r="56" spans="1:30" x14ac:dyDescent="0.25">
      <c r="A56" t="s">
        <v>148</v>
      </c>
      <c r="B56" s="139">
        <v>208500</v>
      </c>
      <c r="C56" s="87">
        <v>0</v>
      </c>
      <c r="D56" s="87">
        <v>0</v>
      </c>
      <c r="E56" s="140">
        <v>208500</v>
      </c>
      <c r="G56" s="139">
        <f>+'[1]Ex Africa 2022'!B57+'[1]Ex Africa 2022'!B156+'[1]Ex Africa 2022'!B255+'[1]Ex Africa 2022'!B354</f>
        <v>0</v>
      </c>
      <c r="H56" s="87">
        <f>+'[1]Ex Africa 2022'!B454+'[1]Ex Africa 2022'!B553+'[1]Ex Africa 2022'!B652+'[1]Ex Africa 2022'!B751</f>
        <v>0</v>
      </c>
      <c r="I56" s="87">
        <f>+'[1]Ex Africa 2022'!B851+'[1]Ex Africa 2022'!B950+'[1]Ex Africa 2022'!B1049+'[1]Ex Africa 2022'!B1148</f>
        <v>0</v>
      </c>
      <c r="J56" s="140">
        <f t="shared" si="3"/>
        <v>0</v>
      </c>
      <c r="L56" s="139">
        <f>+'[1]Ex-Africa 2023'!B57+'[1]Ex-Africa 2023'!B156+'[1]Ex-Africa 2023'!B255+'[1]Ex-Africa 2023'!B354</f>
        <v>60000</v>
      </c>
      <c r="M56" s="87">
        <f>+'[1]Ex-Africa 2023'!B454+'[1]Ex-Africa 2023'!B553+'[1]Ex-Africa 2023'!B652+'[1]Ex-Africa 2023'!B751</f>
        <v>0</v>
      </c>
      <c r="N56" s="87">
        <f>+'[1]Ex-Africa 2023'!B851+'[1]Ex-Africa 2023'!B950+'[1]Ex-Africa 2023'!B1049+'[1]Ex-Africa 2023'!B1148</f>
        <v>0</v>
      </c>
      <c r="O56" s="140">
        <f t="shared" si="4"/>
        <v>60000</v>
      </c>
      <c r="Q56" s="139">
        <f>+'[1]Ex-Africa 2024'!B57+'[1]Ex-Africa 2024'!B156+'[1]Ex-Africa 2024'!B255+'[1]Ex-Africa 2024'!B354</f>
        <v>0</v>
      </c>
      <c r="R56" s="87">
        <f>+'[1]Ex-Africa 2024'!B454+'[1]Ex-Africa 2024'!B553+'[1]Ex-Africa 2024'!B652+'[1]Ex-Africa 2024'!B751</f>
        <v>0</v>
      </c>
      <c r="S56" s="87">
        <f>+'[1]Ex-Africa 2024'!B851+'[1]Ex-Africa 2024'!B950+'[1]Ex-Africa 2024'!B1049+'[1]Ex-Africa 2024'!B1148</f>
        <v>0</v>
      </c>
      <c r="T56" s="140">
        <f t="shared" si="0"/>
        <v>0</v>
      </c>
      <c r="V56" s="139">
        <f>+'[1]Ex-Africa 2025'!B57+'[1]Ex-Africa 2025'!B156+'[1]Ex-Africa 2025'!B255+'[1]Ex-Africa 2025'!B354</f>
        <v>0</v>
      </c>
      <c r="W56" s="87">
        <f>+'[1]Ex-Africa 2025'!B454+'[1]Ex-Africa 2025'!B553+'[1]Ex-Africa 2025'!B652+'[1]Ex-Africa 2025'!B751</f>
        <v>0</v>
      </c>
      <c r="X56" s="87">
        <f>+'[1]Ex-Africa 2025'!B851+'[1]Ex-Africa 2025'!B950+'[1]Ex-Africa 2025'!B1049+'[1]Ex-Africa 2025'!B1148</f>
        <v>0</v>
      </c>
      <c r="Y56" s="140">
        <f t="shared" si="1"/>
        <v>0</v>
      </c>
      <c r="Z56" s="87"/>
      <c r="AA56" s="139">
        <f>+'[1]Ex-Africa 2026'!B57+'[1]Ex-Africa 2026'!B156+'[1]Ex-Africa 2026'!B255+'[1]Ex-Africa 2026'!B354</f>
        <v>0</v>
      </c>
      <c r="AB56" s="87">
        <f>+'[1]Ex-Africa 2026'!B454+'[1]Ex-Africa 2026'!B553+'[1]Ex-Africa 2026'!B652+'[1]Ex-Africa 2026'!B751</f>
        <v>0</v>
      </c>
      <c r="AC56" s="87">
        <f>+'[1]Ex-Africa 2026'!B851+'[1]Ex-Africa 2026'!B950+'[1]Ex-Africa 2026'!B1049+'[1]Ex-Africa 2026'!B1148</f>
        <v>0</v>
      </c>
      <c r="AD56" s="140">
        <f t="shared" si="2"/>
        <v>0</v>
      </c>
    </row>
    <row r="57" spans="1:30" x14ac:dyDescent="0.25">
      <c r="A57" t="s">
        <v>199</v>
      </c>
      <c r="B57" s="139">
        <v>500</v>
      </c>
      <c r="C57" s="87">
        <v>0</v>
      </c>
      <c r="D57" s="87">
        <v>0</v>
      </c>
      <c r="E57" s="140">
        <v>500</v>
      </c>
      <c r="G57" s="139">
        <f>+'[1]Ex Africa 2022'!B58+'[1]Ex Africa 2022'!B157+'[1]Ex Africa 2022'!B256+'[1]Ex Africa 2022'!B355</f>
        <v>0</v>
      </c>
      <c r="H57" s="87">
        <f>+'[1]Ex Africa 2022'!B455+'[1]Ex Africa 2022'!B554+'[1]Ex Africa 2022'!B653+'[1]Ex Africa 2022'!B752</f>
        <v>0</v>
      </c>
      <c r="I57" s="87">
        <f>+'[1]Ex Africa 2022'!B852+'[1]Ex Africa 2022'!B951+'[1]Ex Africa 2022'!B1050+'[1]Ex Africa 2022'!B1149</f>
        <v>0</v>
      </c>
      <c r="J57" s="140">
        <f t="shared" si="3"/>
        <v>0</v>
      </c>
      <c r="L57" s="139">
        <f>+'[1]Ex-Africa 2023'!B58+'[1]Ex-Africa 2023'!B157+'[1]Ex-Africa 2023'!B256+'[1]Ex-Africa 2023'!B355</f>
        <v>0</v>
      </c>
      <c r="M57" s="87">
        <f>+'[1]Ex-Africa 2023'!B455+'[1]Ex-Africa 2023'!B554+'[1]Ex-Africa 2023'!B653+'[1]Ex-Africa 2023'!B752</f>
        <v>0</v>
      </c>
      <c r="N57" s="87">
        <f>+'[1]Ex-Africa 2023'!B852+'[1]Ex-Africa 2023'!B951+'[1]Ex-Africa 2023'!B1050+'[1]Ex-Africa 2023'!B1149</f>
        <v>0</v>
      </c>
      <c r="O57" s="140">
        <f t="shared" si="4"/>
        <v>0</v>
      </c>
      <c r="Q57" s="139">
        <f>+'[1]Ex-Africa 2024'!B58+'[1]Ex-Africa 2024'!B157+'[1]Ex-Africa 2024'!B256+'[1]Ex-Africa 2024'!B355</f>
        <v>0</v>
      </c>
      <c r="R57" s="87">
        <f>+'[1]Ex-Africa 2024'!B455+'[1]Ex-Africa 2024'!B554+'[1]Ex-Africa 2024'!B653+'[1]Ex-Africa 2024'!B752</f>
        <v>0</v>
      </c>
      <c r="S57" s="87">
        <f>+'[1]Ex-Africa 2024'!B852+'[1]Ex-Africa 2024'!B951+'[1]Ex-Africa 2024'!B1050+'[1]Ex-Africa 2024'!B1149</f>
        <v>0</v>
      </c>
      <c r="T57" s="140">
        <f t="shared" si="0"/>
        <v>0</v>
      </c>
      <c r="V57" s="139">
        <f>+'[1]Ex-Africa 2025'!B58+'[1]Ex-Africa 2025'!B157+'[1]Ex-Africa 2025'!B256+'[1]Ex-Africa 2025'!B355</f>
        <v>0</v>
      </c>
      <c r="W57" s="87">
        <f>+'[1]Ex-Africa 2025'!B455+'[1]Ex-Africa 2025'!B554+'[1]Ex-Africa 2025'!B653+'[1]Ex-Africa 2025'!B752</f>
        <v>0</v>
      </c>
      <c r="X57" s="87">
        <f>+'[1]Ex-Africa 2025'!B852+'[1]Ex-Africa 2025'!B951+'[1]Ex-Africa 2025'!B1050+'[1]Ex-Africa 2025'!B1149</f>
        <v>0</v>
      </c>
      <c r="Y57" s="140">
        <f t="shared" si="1"/>
        <v>0</v>
      </c>
      <c r="Z57" s="87"/>
      <c r="AA57" s="139">
        <f>+'[1]Ex-Africa 2026'!B58+'[1]Ex-Africa 2026'!B157+'[1]Ex-Africa 2026'!B256+'[1]Ex-Africa 2026'!B355</f>
        <v>0</v>
      </c>
      <c r="AB57" s="87">
        <f>+'[1]Ex-Africa 2026'!B455+'[1]Ex-Africa 2026'!B554+'[1]Ex-Africa 2026'!B653+'[1]Ex-Africa 2026'!B752</f>
        <v>0</v>
      </c>
      <c r="AC57" s="87">
        <f>+'[1]Ex-Africa 2026'!B852+'[1]Ex-Africa 2026'!B951+'[1]Ex-Africa 2026'!B1050+'[1]Ex-Africa 2026'!B1149</f>
        <v>0</v>
      </c>
      <c r="AD57" s="140">
        <f t="shared" si="2"/>
        <v>0</v>
      </c>
    </row>
    <row r="58" spans="1:30" x14ac:dyDescent="0.25">
      <c r="A58" t="s">
        <v>150</v>
      </c>
      <c r="B58" s="139">
        <v>7600</v>
      </c>
      <c r="C58" s="87">
        <v>0</v>
      </c>
      <c r="D58" s="87">
        <v>0</v>
      </c>
      <c r="E58" s="140">
        <v>7600</v>
      </c>
      <c r="G58" s="139">
        <f>+'[1]Ex Africa 2022'!B59+'[1]Ex Africa 2022'!B158+'[1]Ex Africa 2022'!B257+'[1]Ex Africa 2022'!B356</f>
        <v>3600</v>
      </c>
      <c r="H58" s="87">
        <f>+'[1]Ex Africa 2022'!B456+'[1]Ex Africa 2022'!B555+'[1]Ex Africa 2022'!B654+'[1]Ex Africa 2022'!B753</f>
        <v>0</v>
      </c>
      <c r="I58" s="87">
        <f>+'[1]Ex Africa 2022'!B853+'[1]Ex Africa 2022'!B952+'[1]Ex Africa 2022'!B1051+'[1]Ex Africa 2022'!B1150</f>
        <v>0</v>
      </c>
      <c r="J58" s="140">
        <f t="shared" si="3"/>
        <v>3600</v>
      </c>
      <c r="L58" s="139">
        <f>+'[1]Ex-Africa 2023'!B59+'[1]Ex-Africa 2023'!B158+'[1]Ex-Africa 2023'!B257+'[1]Ex-Africa 2023'!B356</f>
        <v>8500</v>
      </c>
      <c r="M58" s="87">
        <f>+'[1]Ex-Africa 2023'!B456+'[1]Ex-Africa 2023'!B555+'[1]Ex-Africa 2023'!B654+'[1]Ex-Africa 2023'!B753</f>
        <v>0</v>
      </c>
      <c r="N58" s="87">
        <f>+'[1]Ex-Africa 2023'!B853+'[1]Ex-Africa 2023'!B952+'[1]Ex-Africa 2023'!B1051+'[1]Ex-Africa 2023'!B1150</f>
        <v>0</v>
      </c>
      <c r="O58" s="140">
        <f t="shared" si="4"/>
        <v>8500</v>
      </c>
      <c r="Q58" s="139">
        <f>+'[1]Ex-Africa 2024'!B59+'[1]Ex-Africa 2024'!B158+'[1]Ex-Africa 2024'!B257+'[1]Ex-Africa 2024'!B356</f>
        <v>6000</v>
      </c>
      <c r="R58" s="87">
        <f>+'[1]Ex-Africa 2024'!B456+'[1]Ex-Africa 2024'!B555+'[1]Ex-Africa 2024'!B654+'[1]Ex-Africa 2024'!B753</f>
        <v>0</v>
      </c>
      <c r="S58" s="87">
        <f>+'[1]Ex-Africa 2024'!B853+'[1]Ex-Africa 2024'!B952+'[1]Ex-Africa 2024'!B1051+'[1]Ex-Africa 2024'!B1150</f>
        <v>0</v>
      </c>
      <c r="T58" s="140">
        <f t="shared" si="0"/>
        <v>6000</v>
      </c>
      <c r="V58" s="139">
        <f>+'[1]Ex-Africa 2025'!B59+'[1]Ex-Africa 2025'!B158+'[1]Ex-Africa 2025'!B257+'[1]Ex-Africa 2025'!B356</f>
        <v>0</v>
      </c>
      <c r="W58" s="87">
        <f>+'[1]Ex-Africa 2025'!B456+'[1]Ex-Africa 2025'!B555+'[1]Ex-Africa 2025'!B654+'[1]Ex-Africa 2025'!B753</f>
        <v>0</v>
      </c>
      <c r="X58" s="87">
        <f>+'[1]Ex-Africa 2025'!B853+'[1]Ex-Africa 2025'!B952+'[1]Ex-Africa 2025'!B1051+'[1]Ex-Africa 2025'!B1150</f>
        <v>0</v>
      </c>
      <c r="Y58" s="140">
        <f t="shared" si="1"/>
        <v>0</v>
      </c>
      <c r="Z58" s="87"/>
      <c r="AA58" s="139">
        <f>+'[1]Ex-Africa 2026'!B59+'[1]Ex-Africa 2026'!B158+'[1]Ex-Africa 2026'!B257+'[1]Ex-Africa 2026'!B356</f>
        <v>0</v>
      </c>
      <c r="AB58" s="87">
        <f>+'[1]Ex-Africa 2026'!B456+'[1]Ex-Africa 2026'!B555+'[1]Ex-Africa 2026'!B654+'[1]Ex-Africa 2026'!B753</f>
        <v>0</v>
      </c>
      <c r="AC58" s="87">
        <f>+'[1]Ex-Africa 2026'!B853+'[1]Ex-Africa 2026'!B952+'[1]Ex-Africa 2026'!B1051+'[1]Ex-Africa 2026'!B1150</f>
        <v>0</v>
      </c>
      <c r="AD58" s="140">
        <f t="shared" si="2"/>
        <v>0</v>
      </c>
    </row>
    <row r="59" spans="1:30" x14ac:dyDescent="0.25">
      <c r="A59" t="s">
        <v>151</v>
      </c>
      <c r="B59" s="139">
        <v>8595062</v>
      </c>
      <c r="C59" s="87">
        <v>0</v>
      </c>
      <c r="D59" s="87">
        <v>0</v>
      </c>
      <c r="E59" s="140">
        <v>8595062</v>
      </c>
      <c r="G59" s="139">
        <f>+'[1]Ex Africa 2022'!B60+'[1]Ex Africa 2022'!B159+'[1]Ex Africa 2022'!B258+'[1]Ex Africa 2022'!B357</f>
        <v>1968700</v>
      </c>
      <c r="H59" s="87">
        <f>+'[1]Ex Africa 2022'!B457+'[1]Ex Africa 2022'!B556+'[1]Ex Africa 2022'!B655+'[1]Ex Africa 2022'!B754</f>
        <v>0</v>
      </c>
      <c r="I59" s="87">
        <f>+'[1]Ex Africa 2022'!B854+'[1]Ex Africa 2022'!B953+'[1]Ex Africa 2022'!B1052+'[1]Ex Africa 2022'!B1151</f>
        <v>0</v>
      </c>
      <c r="J59" s="140">
        <f t="shared" si="3"/>
        <v>1968700</v>
      </c>
      <c r="L59" s="139">
        <f>+'[1]Ex-Africa 2023'!B60+'[1]Ex-Africa 2023'!B159+'[1]Ex-Africa 2023'!B258+'[1]Ex-Africa 2023'!B357</f>
        <v>2014600</v>
      </c>
      <c r="M59" s="87">
        <f>+'[1]Ex-Africa 2023'!B457+'[1]Ex-Africa 2023'!B556+'[1]Ex-Africa 2023'!B655+'[1]Ex-Africa 2023'!B754</f>
        <v>0</v>
      </c>
      <c r="N59" s="87">
        <f>+'[1]Ex-Africa 2023'!B854+'[1]Ex-Africa 2023'!B953+'[1]Ex-Africa 2023'!B1052+'[1]Ex-Africa 2023'!B1151</f>
        <v>0</v>
      </c>
      <c r="O59" s="140">
        <f t="shared" si="4"/>
        <v>2014600</v>
      </c>
      <c r="Q59" s="139">
        <f>+'[1]Ex-Africa 2024'!B60+'[1]Ex-Africa 2024'!B159+'[1]Ex-Africa 2024'!B258+'[1]Ex-Africa 2024'!B357</f>
        <v>365000</v>
      </c>
      <c r="R59" s="87">
        <f>+'[1]Ex-Africa 2024'!B457+'[1]Ex-Africa 2024'!B556+'[1]Ex-Africa 2024'!B655+'[1]Ex-Africa 2024'!B754</f>
        <v>0</v>
      </c>
      <c r="S59" s="87">
        <f>+'[1]Ex-Africa 2024'!B854+'[1]Ex-Africa 2024'!B953+'[1]Ex-Africa 2024'!B1052+'[1]Ex-Africa 2024'!B1151</f>
        <v>0</v>
      </c>
      <c r="T59" s="140">
        <f t="shared" si="0"/>
        <v>365000</v>
      </c>
      <c r="V59" s="139">
        <f>+'[1]Ex-Africa 2025'!B60+'[1]Ex-Africa 2025'!B159+'[1]Ex-Africa 2025'!B258+'[1]Ex-Africa 2025'!B357</f>
        <v>2885</v>
      </c>
      <c r="W59" s="87">
        <f>+'[1]Ex-Africa 2025'!B457+'[1]Ex-Africa 2025'!B556+'[1]Ex-Africa 2025'!B655+'[1]Ex-Africa 2025'!B754</f>
        <v>0</v>
      </c>
      <c r="X59" s="87">
        <f>+'[1]Ex-Africa 2025'!B854+'[1]Ex-Africa 2025'!B953+'[1]Ex-Africa 2025'!B1052+'[1]Ex-Africa 2025'!B1151</f>
        <v>5000</v>
      </c>
      <c r="Y59" s="140">
        <f t="shared" si="1"/>
        <v>7885</v>
      </c>
      <c r="Z59" s="87"/>
      <c r="AA59" s="139">
        <f>+'[1]Ex-Africa 2026'!B60+'[1]Ex-Africa 2026'!B159+'[1]Ex-Africa 2026'!B258+'[1]Ex-Africa 2026'!B357</f>
        <v>1000</v>
      </c>
      <c r="AB59" s="87">
        <f>+'[1]Ex-Africa 2026'!B457+'[1]Ex-Africa 2026'!B556+'[1]Ex-Africa 2026'!B655+'[1]Ex-Africa 2026'!B754</f>
        <v>0</v>
      </c>
      <c r="AC59" s="87">
        <f>+'[1]Ex-Africa 2026'!B854+'[1]Ex-Africa 2026'!B953+'[1]Ex-Africa 2026'!B1052+'[1]Ex-Africa 2026'!B1151</f>
        <v>0</v>
      </c>
      <c r="AD59" s="140">
        <f t="shared" si="2"/>
        <v>1000</v>
      </c>
    </row>
    <row r="60" spans="1:30" x14ac:dyDescent="0.25">
      <c r="A60" t="s">
        <v>152</v>
      </c>
      <c r="B60" s="139">
        <v>940645</v>
      </c>
      <c r="C60" s="87">
        <v>0</v>
      </c>
      <c r="D60" s="87">
        <v>0</v>
      </c>
      <c r="E60" s="140">
        <v>940645</v>
      </c>
      <c r="G60" s="139">
        <f>+'[1]Ex Africa 2022'!B61+'[1]Ex Africa 2022'!B160+'[1]Ex Africa 2022'!B259+'[1]Ex Africa 2022'!B358</f>
        <v>180200</v>
      </c>
      <c r="H60" s="87">
        <f>+'[1]Ex Africa 2022'!B458+'[1]Ex Africa 2022'!B557+'[1]Ex Africa 2022'!B656+'[1]Ex Africa 2022'!B755</f>
        <v>0</v>
      </c>
      <c r="I60" s="87">
        <f>+'[1]Ex Africa 2022'!B855+'[1]Ex Africa 2022'!B954+'[1]Ex Africa 2022'!B1053+'[1]Ex Africa 2022'!B1152</f>
        <v>0</v>
      </c>
      <c r="J60" s="140">
        <f t="shared" si="3"/>
        <v>180200</v>
      </c>
      <c r="L60" s="139">
        <f>+'[1]Ex-Africa 2023'!B61+'[1]Ex-Africa 2023'!B160+'[1]Ex-Africa 2023'!B259+'[1]Ex-Africa 2023'!B358</f>
        <v>2000</v>
      </c>
      <c r="M60" s="87">
        <f>+'[1]Ex-Africa 2023'!B458+'[1]Ex-Africa 2023'!B557+'[1]Ex-Africa 2023'!B656+'[1]Ex-Africa 2023'!B755</f>
        <v>0</v>
      </c>
      <c r="N60" s="87">
        <f>+'[1]Ex-Africa 2023'!B855+'[1]Ex-Africa 2023'!B954+'[1]Ex-Africa 2023'!B1053+'[1]Ex-Africa 2023'!B1152</f>
        <v>0</v>
      </c>
      <c r="O60" s="140">
        <f t="shared" si="4"/>
        <v>2000</v>
      </c>
      <c r="Q60" s="139">
        <f>+'[1]Ex-Africa 2024'!B61+'[1]Ex-Africa 2024'!B160+'[1]Ex-Africa 2024'!B259+'[1]Ex-Africa 2024'!B358</f>
        <v>0</v>
      </c>
      <c r="R60" s="87">
        <f>+'[1]Ex-Africa 2024'!B458+'[1]Ex-Africa 2024'!B557+'[1]Ex-Africa 2024'!B656+'[1]Ex-Africa 2024'!B755</f>
        <v>0</v>
      </c>
      <c r="S60" s="87">
        <f>+'[1]Ex-Africa 2024'!B855+'[1]Ex-Africa 2024'!B954+'[1]Ex-Africa 2024'!B1053+'[1]Ex-Africa 2024'!B1152</f>
        <v>0</v>
      </c>
      <c r="T60" s="140">
        <f t="shared" si="0"/>
        <v>0</v>
      </c>
      <c r="V60" s="139">
        <f>+'[1]Ex-Africa 2025'!B61+'[1]Ex-Africa 2025'!B160+'[1]Ex-Africa 2025'!B259+'[1]Ex-Africa 2025'!B358</f>
        <v>0</v>
      </c>
      <c r="W60" s="87">
        <f>+'[1]Ex-Africa 2025'!B458+'[1]Ex-Africa 2025'!B557+'[1]Ex-Africa 2025'!B656+'[1]Ex-Africa 2025'!B755</f>
        <v>0</v>
      </c>
      <c r="X60" s="87">
        <f>+'[1]Ex-Africa 2025'!B855+'[1]Ex-Africa 2025'!B954+'[1]Ex-Africa 2025'!B1053+'[1]Ex-Africa 2025'!B1152</f>
        <v>0</v>
      </c>
      <c r="Y60" s="140">
        <f t="shared" si="1"/>
        <v>0</v>
      </c>
      <c r="Z60" s="87"/>
      <c r="AA60" s="139">
        <f>+'[1]Ex-Africa 2026'!B61+'[1]Ex-Africa 2026'!B160+'[1]Ex-Africa 2026'!B259+'[1]Ex-Africa 2026'!B358</f>
        <v>15000</v>
      </c>
      <c r="AB60" s="87">
        <f>+'[1]Ex-Africa 2026'!B458+'[1]Ex-Africa 2026'!B557+'[1]Ex-Africa 2026'!B656+'[1]Ex-Africa 2026'!B755</f>
        <v>0</v>
      </c>
      <c r="AC60" s="87">
        <f>+'[1]Ex-Africa 2026'!B855+'[1]Ex-Africa 2026'!B954+'[1]Ex-Africa 2026'!B1053+'[1]Ex-Africa 2026'!B1152</f>
        <v>0</v>
      </c>
      <c r="AD60" s="140">
        <f t="shared" si="2"/>
        <v>15000</v>
      </c>
    </row>
    <row r="61" spans="1:30" x14ac:dyDescent="0.25">
      <c r="A61" t="s">
        <v>153</v>
      </c>
      <c r="B61" s="139">
        <v>43100</v>
      </c>
      <c r="C61" s="87">
        <v>298760</v>
      </c>
      <c r="D61" s="87">
        <v>0</v>
      </c>
      <c r="E61" s="140">
        <v>341860</v>
      </c>
      <c r="G61" s="139">
        <f>+'[1]Ex Africa 2022'!B62+'[1]Ex Africa 2022'!B161+'[1]Ex Africa 2022'!B260+'[1]Ex Africa 2022'!B359</f>
        <v>5000</v>
      </c>
      <c r="H61" s="87">
        <f>+'[1]Ex Africa 2022'!B459+'[1]Ex Africa 2022'!B558+'[1]Ex Africa 2022'!B657+'[1]Ex Africa 2022'!B756</f>
        <v>130000</v>
      </c>
      <c r="I61" s="87">
        <f>+'[1]Ex Africa 2022'!B856+'[1]Ex Africa 2022'!B955+'[1]Ex Africa 2022'!B1054+'[1]Ex Africa 2022'!B1153</f>
        <v>0</v>
      </c>
      <c r="J61" s="140">
        <f t="shared" si="3"/>
        <v>135000</v>
      </c>
      <c r="L61" s="139">
        <f>+'[1]Ex-Africa 2023'!B62+'[1]Ex-Africa 2023'!B161+'[1]Ex-Africa 2023'!B260+'[1]Ex-Africa 2023'!B359</f>
        <v>0</v>
      </c>
      <c r="M61" s="87">
        <f>+'[1]Ex-Africa 2023'!B459+'[1]Ex-Africa 2023'!B558+'[1]Ex-Africa 2023'!B657+'[1]Ex-Africa 2023'!B756</f>
        <v>82750</v>
      </c>
      <c r="N61" s="87">
        <f>+'[1]Ex-Africa 2023'!B856+'[1]Ex-Africa 2023'!B955+'[1]Ex-Africa 2023'!B1054+'[1]Ex-Africa 2023'!B1153</f>
        <v>44000</v>
      </c>
      <c r="O61" s="140">
        <f t="shared" si="4"/>
        <v>126750</v>
      </c>
      <c r="Q61" s="139">
        <f>+'[1]Ex-Africa 2024'!B62+'[1]Ex-Africa 2024'!B161+'[1]Ex-Africa 2024'!B260+'[1]Ex-Africa 2024'!B359</f>
        <v>100</v>
      </c>
      <c r="R61" s="87">
        <f>+'[1]Ex-Africa 2024'!B459+'[1]Ex-Africa 2024'!B558+'[1]Ex-Africa 2024'!B657+'[1]Ex-Africa 2024'!B756</f>
        <v>71000</v>
      </c>
      <c r="S61" s="87">
        <f>+'[1]Ex-Africa 2024'!B856+'[1]Ex-Africa 2024'!B955+'[1]Ex-Africa 2024'!B1054+'[1]Ex-Africa 2024'!B1153</f>
        <v>42000</v>
      </c>
      <c r="T61" s="140">
        <f t="shared" si="0"/>
        <v>113100</v>
      </c>
      <c r="V61" s="139">
        <f>+'[1]Ex-Africa 2025'!B62+'[1]Ex-Africa 2025'!B161+'[1]Ex-Africa 2025'!B260+'[1]Ex-Africa 2025'!B359</f>
        <v>0</v>
      </c>
      <c r="W61" s="87">
        <f>+'[1]Ex-Africa 2025'!B459+'[1]Ex-Africa 2025'!B558+'[1]Ex-Africa 2025'!B657+'[1]Ex-Africa 2025'!B756</f>
        <v>71000</v>
      </c>
      <c r="X61" s="87">
        <f>+'[1]Ex-Africa 2025'!B856+'[1]Ex-Africa 2025'!B955+'[1]Ex-Africa 2025'!B1054+'[1]Ex-Africa 2025'!B1153</f>
        <v>77500</v>
      </c>
      <c r="Y61" s="140">
        <f t="shared" si="1"/>
        <v>148500</v>
      </c>
      <c r="Z61" s="87"/>
      <c r="AA61" s="139">
        <f>+'[1]Ex-Africa 2026'!B62+'[1]Ex-Africa 2026'!B161+'[1]Ex-Africa 2026'!B260+'[1]Ex-Africa 2026'!B359</f>
        <v>0</v>
      </c>
      <c r="AB61" s="87">
        <f>+'[1]Ex-Africa 2026'!B459+'[1]Ex-Africa 2026'!B558+'[1]Ex-Africa 2026'!B657+'[1]Ex-Africa 2026'!B756</f>
        <v>0</v>
      </c>
      <c r="AC61" s="87">
        <f>+'[1]Ex-Africa 2026'!B856+'[1]Ex-Africa 2026'!B955+'[1]Ex-Africa 2026'!B1054+'[1]Ex-Africa 2026'!B1153</f>
        <v>41500</v>
      </c>
      <c r="AD61" s="140">
        <f t="shared" si="2"/>
        <v>41500</v>
      </c>
    </row>
    <row r="62" spans="1:30" x14ac:dyDescent="0.25">
      <c r="A62" s="2" t="s">
        <v>200</v>
      </c>
      <c r="B62" s="139">
        <v>0</v>
      </c>
      <c r="C62" s="87">
        <v>0</v>
      </c>
      <c r="D62" s="87">
        <v>0</v>
      </c>
      <c r="E62" s="140">
        <v>0</v>
      </c>
      <c r="G62" s="139"/>
      <c r="H62" s="87"/>
      <c r="I62" s="87"/>
      <c r="J62" s="140"/>
      <c r="L62" s="139"/>
      <c r="M62" s="87"/>
      <c r="N62" s="87"/>
      <c r="O62" s="140"/>
      <c r="Q62" s="139">
        <f>+'[1]Ex-Africa 2024'!B63+'[1]Ex-Africa 2024'!B162+'[1]Ex-Africa 2024'!B261+'[1]Ex-Africa 2024'!B360</f>
        <v>0</v>
      </c>
      <c r="R62" s="87">
        <f>+'[1]Ex-Africa 2024'!B460+'[1]Ex-Africa 2024'!B559+'[1]Ex-Africa 2024'!B658+'[1]Ex-Africa 2024'!B757</f>
        <v>0</v>
      </c>
      <c r="S62" s="87">
        <f>+'[1]Ex-Africa 2024'!B857+'[1]Ex-Africa 2024'!B956+'[1]Ex-Africa 2024'!B1055+'[1]Ex-Africa 2024'!B1154</f>
        <v>0</v>
      </c>
      <c r="T62" s="140">
        <f t="shared" si="0"/>
        <v>0</v>
      </c>
      <c r="V62" s="139">
        <f>+'[1]Ex-Africa 2025'!B63+'[1]Ex-Africa 2025'!B162+'[1]Ex-Africa 2025'!B261+'[1]Ex-Africa 2025'!B360</f>
        <v>0</v>
      </c>
      <c r="W62" s="87">
        <f>+'[1]Ex-Africa 2025'!B460+'[1]Ex-Africa 2025'!B559+'[1]Ex-Africa 2025'!B658+'[1]Ex-Africa 2025'!B757</f>
        <v>0</v>
      </c>
      <c r="X62" s="87">
        <f>+'[1]Ex-Africa 2025'!B857+'[1]Ex-Africa 2025'!B956+'[1]Ex-Africa 2025'!B1055+'[1]Ex-Africa 2025'!B1154</f>
        <v>0</v>
      </c>
      <c r="Y62" s="140">
        <f t="shared" si="1"/>
        <v>0</v>
      </c>
      <c r="Z62" s="87"/>
      <c r="AA62" s="139">
        <f>+'[1]Ex-Africa 2026'!B63+'[1]Ex-Africa 2026'!B162+'[1]Ex-Africa 2026'!B261+'[1]Ex-Africa 2026'!B360</f>
        <v>0</v>
      </c>
      <c r="AB62" s="87">
        <f>+'[1]Ex-Africa 2026'!B460+'[1]Ex-Africa 2026'!B559+'[1]Ex-Africa 2026'!B658+'[1]Ex-Africa 2026'!B757</f>
        <v>0</v>
      </c>
      <c r="AC62" s="87">
        <f>+'[1]Ex-Africa 2026'!B857+'[1]Ex-Africa 2026'!B956+'[1]Ex-Africa 2026'!B1055+'[1]Ex-Africa 2026'!B1154</f>
        <v>0</v>
      </c>
      <c r="AD62" s="140">
        <f t="shared" si="2"/>
        <v>0</v>
      </c>
    </row>
    <row r="63" spans="1:30" x14ac:dyDescent="0.25">
      <c r="A63" s="2" t="s">
        <v>155</v>
      </c>
      <c r="B63" s="139">
        <v>0</v>
      </c>
      <c r="C63" s="87">
        <v>0</v>
      </c>
      <c r="D63" s="87">
        <v>0</v>
      </c>
      <c r="E63" s="140">
        <v>0</v>
      </c>
      <c r="G63" s="139"/>
      <c r="H63" s="87"/>
      <c r="I63" s="87"/>
      <c r="J63" s="140"/>
      <c r="L63" s="139"/>
      <c r="M63" s="87"/>
      <c r="N63" s="87"/>
      <c r="O63" s="140"/>
      <c r="Q63" s="139">
        <f>+'[1]Ex-Africa 2024'!B64+'[1]Ex-Africa 2024'!B163+'[1]Ex-Africa 2024'!B262+'[1]Ex-Africa 2024'!B361</f>
        <v>0</v>
      </c>
      <c r="R63" s="87">
        <f>+'[1]Ex-Africa 2024'!B461+'[1]Ex-Africa 2024'!B560+'[1]Ex-Africa 2024'!B659+'[1]Ex-Africa 2024'!B758</f>
        <v>0</v>
      </c>
      <c r="S63" s="87">
        <f>+'[1]Ex-Africa 2024'!B858+'[1]Ex-Africa 2024'!B957+'[1]Ex-Africa 2024'!B1056+'[1]Ex-Africa 2024'!B1155</f>
        <v>0</v>
      </c>
      <c r="T63" s="140">
        <f t="shared" si="0"/>
        <v>0</v>
      </c>
      <c r="V63" s="139">
        <f>+'[1]Ex-Africa 2025'!B64+'[1]Ex-Africa 2025'!B163+'[1]Ex-Africa 2025'!B262+'[1]Ex-Africa 2025'!B361</f>
        <v>0</v>
      </c>
      <c r="W63" s="87">
        <f>+'[1]Ex-Africa 2025'!B461+'[1]Ex-Africa 2025'!B560+'[1]Ex-Africa 2025'!B659+'[1]Ex-Africa 2025'!B758</f>
        <v>0</v>
      </c>
      <c r="X63" s="87">
        <f>+'[1]Ex-Africa 2025'!B858+'[1]Ex-Africa 2025'!B957+'[1]Ex-Africa 2025'!B1056+'[1]Ex-Africa 2025'!B1155</f>
        <v>0</v>
      </c>
      <c r="Y63" s="140">
        <f t="shared" si="1"/>
        <v>0</v>
      </c>
      <c r="Z63" s="87"/>
      <c r="AA63" s="139">
        <f>+'[1]Ex-Africa 2026'!B64+'[1]Ex-Africa 2026'!B163+'[1]Ex-Africa 2026'!B262+'[1]Ex-Africa 2026'!B361</f>
        <v>0</v>
      </c>
      <c r="AB63" s="87">
        <f>+'[1]Ex-Africa 2026'!B461+'[1]Ex-Africa 2026'!B560+'[1]Ex-Africa 2026'!B659+'[1]Ex-Africa 2026'!B758</f>
        <v>0</v>
      </c>
      <c r="AC63" s="87">
        <f>+'[1]Ex-Africa 2026'!B858+'[1]Ex-Africa 2026'!B957+'[1]Ex-Africa 2026'!B1056+'[1]Ex-Africa 2026'!B1155</f>
        <v>0</v>
      </c>
      <c r="AD63" s="140">
        <f t="shared" si="2"/>
        <v>0</v>
      </c>
    </row>
    <row r="64" spans="1:30" x14ac:dyDescent="0.25">
      <c r="A64" t="s">
        <v>156</v>
      </c>
      <c r="B64" s="139">
        <v>352122</v>
      </c>
      <c r="C64" s="87">
        <v>0</v>
      </c>
      <c r="D64" s="87">
        <v>0</v>
      </c>
      <c r="E64" s="140">
        <v>352122</v>
      </c>
      <c r="G64" s="139">
        <f>+'[1]Ex Africa 2022'!B65+'[1]Ex Africa 2022'!B164+'[1]Ex Africa 2022'!B263+'[1]Ex Africa 2022'!B362</f>
        <v>282440</v>
      </c>
      <c r="H64" s="87">
        <f>+'[1]Ex Africa 2022'!B462+'[1]Ex Africa 2022'!B561+'[1]Ex Africa 2022'!B660+'[1]Ex Africa 2022'!B759</f>
        <v>0</v>
      </c>
      <c r="I64" s="87">
        <f>+'[1]Ex Africa 2022'!B859+'[1]Ex Africa 2022'!B958+'[1]Ex Africa 2022'!B1057+'[1]Ex Africa 2022'!B1156</f>
        <v>0</v>
      </c>
      <c r="J64" s="140">
        <f t="shared" si="3"/>
        <v>282440</v>
      </c>
      <c r="L64" s="139">
        <f>+'[1]Ex-Africa 2023'!B65+'[1]Ex-Africa 2023'!B164+'[1]Ex-Africa 2023'!B263+'[1]Ex-Africa 2023'!B362</f>
        <v>97750</v>
      </c>
      <c r="M64" s="87">
        <f>+'[1]Ex-Africa 2023'!B462+'[1]Ex-Africa 2023'!B561+'[1]Ex-Africa 2023'!B660+'[1]Ex-Africa 2023'!B759</f>
        <v>0</v>
      </c>
      <c r="N64" s="87">
        <f>+'[1]Ex-Africa 2023'!B859+'[1]Ex-Africa 2023'!B958+'[1]Ex-Africa 2023'!B1057+'[1]Ex-Africa 2023'!B1156</f>
        <v>0</v>
      </c>
      <c r="O64" s="140">
        <f t="shared" si="4"/>
        <v>97750</v>
      </c>
      <c r="Q64" s="139">
        <f>+'[1]Ex-Africa 2024'!B65+'[1]Ex-Africa 2024'!B164+'[1]Ex-Africa 2024'!B263+'[1]Ex-Africa 2024'!B362</f>
        <v>95600</v>
      </c>
      <c r="R64" s="87">
        <f>+'[1]Ex-Africa 2024'!B462+'[1]Ex-Africa 2024'!B561+'[1]Ex-Africa 2024'!B660+'[1]Ex-Africa 2024'!B759</f>
        <v>0</v>
      </c>
      <c r="S64" s="87">
        <f>+'[1]Ex-Africa 2024'!B859+'[1]Ex-Africa 2024'!B958+'[1]Ex-Africa 2024'!B1057+'[1]Ex-Africa 2024'!B1156</f>
        <v>0</v>
      </c>
      <c r="T64" s="140">
        <f t="shared" si="0"/>
        <v>95600</v>
      </c>
      <c r="V64" s="139">
        <f>+'[1]Ex-Africa 2025'!B65+'[1]Ex-Africa 2025'!B164+'[1]Ex-Africa 2025'!B263+'[1]Ex-Africa 2025'!B362</f>
        <v>0</v>
      </c>
      <c r="W64" s="87">
        <f>+'[1]Ex-Africa 2025'!B462+'[1]Ex-Africa 2025'!B561+'[1]Ex-Africa 2025'!B660+'[1]Ex-Africa 2025'!B759</f>
        <v>0</v>
      </c>
      <c r="X64" s="87">
        <f>+'[1]Ex-Africa 2025'!B859+'[1]Ex-Africa 2025'!B958+'[1]Ex-Africa 2025'!B1057+'[1]Ex-Africa 2025'!B1156</f>
        <v>0</v>
      </c>
      <c r="Y64" s="140">
        <f t="shared" si="1"/>
        <v>0</v>
      </c>
      <c r="Z64" s="87"/>
      <c r="AA64" s="139">
        <f>+'[1]Ex-Africa 2026'!B65+'[1]Ex-Africa 2026'!B164+'[1]Ex-Africa 2026'!B263+'[1]Ex-Africa 2026'!B362</f>
        <v>0</v>
      </c>
      <c r="AB64" s="87">
        <f>+'[1]Ex-Africa 2026'!B462+'[1]Ex-Africa 2026'!B561+'[1]Ex-Africa 2026'!B660+'[1]Ex-Africa 2026'!B759</f>
        <v>0</v>
      </c>
      <c r="AC64" s="87">
        <f>+'[1]Ex-Africa 2026'!B859+'[1]Ex-Africa 2026'!B958+'[1]Ex-Africa 2026'!B1057+'[1]Ex-Africa 2026'!B1156</f>
        <v>0</v>
      </c>
      <c r="AD64" s="140">
        <f t="shared" si="2"/>
        <v>0</v>
      </c>
    </row>
    <row r="65" spans="1:30" x14ac:dyDescent="0.25">
      <c r="A65" s="2" t="s">
        <v>157</v>
      </c>
      <c r="B65" s="139">
        <v>0</v>
      </c>
      <c r="C65" s="87">
        <v>0</v>
      </c>
      <c r="D65" s="87">
        <v>0</v>
      </c>
      <c r="E65" s="140">
        <v>0</v>
      </c>
      <c r="G65" s="139"/>
      <c r="H65" s="87"/>
      <c r="I65" s="87"/>
      <c r="J65" s="140"/>
      <c r="L65" s="139"/>
      <c r="M65" s="87"/>
      <c r="N65" s="87"/>
      <c r="O65" s="140"/>
      <c r="Q65" s="139">
        <f>+'[1]Ex-Africa 2024'!B66+'[1]Ex-Africa 2024'!B165+'[1]Ex-Africa 2024'!B264+'[1]Ex-Africa 2024'!B363</f>
        <v>0</v>
      </c>
      <c r="R65" s="87">
        <f>+'[1]Ex-Africa 2024'!B463+'[1]Ex-Africa 2024'!B562+'[1]Ex-Africa 2024'!B661+'[1]Ex-Africa 2024'!B760</f>
        <v>0</v>
      </c>
      <c r="S65" s="87">
        <f>+'[1]Ex-Africa 2024'!B860+'[1]Ex-Africa 2024'!B959+'[1]Ex-Africa 2024'!B1058+'[1]Ex-Africa 2024'!B1157</f>
        <v>0</v>
      </c>
      <c r="T65" s="140">
        <f t="shared" si="0"/>
        <v>0</v>
      </c>
      <c r="V65" s="139">
        <f>+'[1]Ex-Africa 2025'!B66+'[1]Ex-Africa 2025'!B165+'[1]Ex-Africa 2025'!B264+'[1]Ex-Africa 2025'!B363</f>
        <v>0</v>
      </c>
      <c r="W65" s="87">
        <f>+'[1]Ex-Africa 2025'!B463+'[1]Ex-Africa 2025'!B562+'[1]Ex-Africa 2025'!B661+'[1]Ex-Africa 2025'!B760</f>
        <v>0</v>
      </c>
      <c r="X65" s="87">
        <f>+'[1]Ex-Africa 2025'!B860+'[1]Ex-Africa 2025'!B959+'[1]Ex-Africa 2025'!B1058+'[1]Ex-Africa 2025'!B1157</f>
        <v>0</v>
      </c>
      <c r="Y65" s="140">
        <f t="shared" si="1"/>
        <v>0</v>
      </c>
      <c r="Z65" s="87"/>
      <c r="AA65" s="139">
        <f>+'[1]Ex-Africa 2026'!B66+'[1]Ex-Africa 2026'!B165+'[1]Ex-Africa 2026'!B264+'[1]Ex-Africa 2026'!B363</f>
        <v>0</v>
      </c>
      <c r="AB65" s="87">
        <f>+'[1]Ex-Africa 2026'!B463+'[1]Ex-Africa 2026'!B562+'[1]Ex-Africa 2026'!B661+'[1]Ex-Africa 2026'!B760</f>
        <v>0</v>
      </c>
      <c r="AC65" s="87">
        <f>+'[1]Ex-Africa 2026'!B860+'[1]Ex-Africa 2026'!B959+'[1]Ex-Africa 2026'!B1058+'[1]Ex-Africa 2026'!B1157</f>
        <v>0</v>
      </c>
      <c r="AD65" s="140">
        <f t="shared" si="2"/>
        <v>0</v>
      </c>
    </row>
    <row r="66" spans="1:30" x14ac:dyDescent="0.25">
      <c r="A66" t="s">
        <v>158</v>
      </c>
      <c r="B66" s="139">
        <v>16800</v>
      </c>
      <c r="C66" s="87">
        <v>0</v>
      </c>
      <c r="D66" s="87">
        <v>0</v>
      </c>
      <c r="E66" s="140">
        <v>16800</v>
      </c>
      <c r="G66" s="139">
        <f>+'[1]Ex Africa 2022'!B67+'[1]Ex Africa 2022'!B166+'[1]Ex Africa 2022'!B265+'[1]Ex Africa 2022'!B364</f>
        <v>0</v>
      </c>
      <c r="H66" s="87">
        <f>+'[1]Ex Africa 2022'!B464+'[1]Ex Africa 2022'!B563+'[1]Ex Africa 2022'!B662+'[1]Ex Africa 2022'!B761</f>
        <v>0</v>
      </c>
      <c r="I66" s="87">
        <f>+'[1]Ex Africa 2022'!B861+'[1]Ex Africa 2022'!B960+'[1]Ex Africa 2022'!B1059+'[1]Ex Africa 2022'!B1158</f>
        <v>0</v>
      </c>
      <c r="J66" s="140">
        <f t="shared" si="3"/>
        <v>0</v>
      </c>
      <c r="L66" s="139">
        <f>+'[1]Ex-Africa 2023'!B67+'[1]Ex-Africa 2023'!B166+'[1]Ex-Africa 2023'!B265+'[1]Ex-Africa 2023'!B364</f>
        <v>0</v>
      </c>
      <c r="M66" s="87">
        <f>+'[1]Ex-Africa 2023'!B464+'[1]Ex-Africa 2023'!B563+'[1]Ex-Africa 2023'!B662+'[1]Ex-Africa 2023'!B761</f>
        <v>0</v>
      </c>
      <c r="N66" s="87">
        <f>+'[1]Ex-Africa 2023'!B861+'[1]Ex-Africa 2023'!B960+'[1]Ex-Africa 2023'!B1059+'[1]Ex-Africa 2023'!B1158</f>
        <v>0</v>
      </c>
      <c r="O66" s="140">
        <f t="shared" si="4"/>
        <v>0</v>
      </c>
      <c r="Q66" s="139">
        <f>+'[1]Ex-Africa 2024'!B67+'[1]Ex-Africa 2024'!B166+'[1]Ex-Africa 2024'!B265+'[1]Ex-Africa 2024'!B364</f>
        <v>16000</v>
      </c>
      <c r="R66" s="87">
        <f>+'[1]Ex-Africa 2024'!B464+'[1]Ex-Africa 2024'!B563+'[1]Ex-Africa 2024'!B662+'[1]Ex-Africa 2024'!B761</f>
        <v>0</v>
      </c>
      <c r="S66" s="87">
        <f>+'[1]Ex-Africa 2024'!B861+'[1]Ex-Africa 2024'!B960+'[1]Ex-Africa 2024'!B1059+'[1]Ex-Africa 2024'!B1158</f>
        <v>0</v>
      </c>
      <c r="T66" s="140">
        <f t="shared" si="0"/>
        <v>16000</v>
      </c>
      <c r="V66" s="139">
        <f>+'[1]Ex-Africa 2025'!B67+'[1]Ex-Africa 2025'!B166+'[1]Ex-Africa 2025'!B265+'[1]Ex-Africa 2025'!B364</f>
        <v>0</v>
      </c>
      <c r="W66" s="87">
        <f>+'[1]Ex-Africa 2025'!B464+'[1]Ex-Africa 2025'!B563+'[1]Ex-Africa 2025'!B662+'[1]Ex-Africa 2025'!B761</f>
        <v>0</v>
      </c>
      <c r="X66" s="87">
        <f>+'[1]Ex-Africa 2025'!B861+'[1]Ex-Africa 2025'!B960+'[1]Ex-Africa 2025'!B1059+'[1]Ex-Africa 2025'!B1158</f>
        <v>0</v>
      </c>
      <c r="Y66" s="140">
        <f t="shared" si="1"/>
        <v>0</v>
      </c>
      <c r="Z66" s="87"/>
      <c r="AA66" s="139">
        <f>+'[1]Ex-Africa 2026'!B67+'[1]Ex-Africa 2026'!B166+'[1]Ex-Africa 2026'!B265+'[1]Ex-Africa 2026'!B364</f>
        <v>0</v>
      </c>
      <c r="AB66" s="87">
        <f>+'[1]Ex-Africa 2026'!B464+'[1]Ex-Africa 2026'!B563+'[1]Ex-Africa 2026'!B662+'[1]Ex-Africa 2026'!B761</f>
        <v>0</v>
      </c>
      <c r="AC66" s="87">
        <f>+'[1]Ex-Africa 2026'!B861+'[1]Ex-Africa 2026'!B960+'[1]Ex-Africa 2026'!B1059+'[1]Ex-Africa 2026'!B1158</f>
        <v>0</v>
      </c>
      <c r="AD66" s="140">
        <f t="shared" si="2"/>
        <v>0</v>
      </c>
    </row>
    <row r="67" spans="1:30" x14ac:dyDescent="0.25">
      <c r="A67" t="s">
        <v>159</v>
      </c>
      <c r="B67" s="139">
        <v>9880823</v>
      </c>
      <c r="C67" s="87">
        <v>1000</v>
      </c>
      <c r="D67" s="87">
        <v>0</v>
      </c>
      <c r="E67" s="140">
        <v>9881823</v>
      </c>
      <c r="G67" s="139">
        <f>+'[1]Ex Africa 2022'!B68+'[1]Ex Africa 2022'!B167+'[1]Ex Africa 2022'!B266+'[1]Ex Africa 2022'!B365</f>
        <v>4746597</v>
      </c>
      <c r="H67" s="87">
        <f>+'[1]Ex Africa 2022'!B465+'[1]Ex Africa 2022'!B564+'[1]Ex Africa 2022'!B663+'[1]Ex Africa 2022'!B762</f>
        <v>52250</v>
      </c>
      <c r="I67" s="87">
        <f>+'[1]Ex Africa 2022'!B862+'[1]Ex Africa 2022'!B961+'[1]Ex Africa 2022'!B1060+'[1]Ex Africa 2022'!B1159</f>
        <v>0</v>
      </c>
      <c r="J67" s="140">
        <f t="shared" si="3"/>
        <v>4798847</v>
      </c>
      <c r="L67" s="139">
        <f>+'[1]Ex-Africa 2023'!B68+'[1]Ex-Africa 2023'!B167+'[1]Ex-Africa 2023'!B266+'[1]Ex-Africa 2023'!B365</f>
        <v>12318550</v>
      </c>
      <c r="M67" s="87">
        <f>+'[1]Ex-Africa 2023'!B465+'[1]Ex-Africa 2023'!B564+'[1]Ex-Africa 2023'!B663+'[1]Ex-Africa 2023'!B762</f>
        <v>32500</v>
      </c>
      <c r="N67" s="87">
        <f>+'[1]Ex-Africa 2023'!B862+'[1]Ex-Africa 2023'!B961+'[1]Ex-Africa 2023'!B1060+'[1]Ex-Africa 2023'!B1159</f>
        <v>0</v>
      </c>
      <c r="O67" s="140">
        <f t="shared" si="4"/>
        <v>12351050</v>
      </c>
      <c r="Q67" s="139">
        <f>+'[1]Ex-Africa 2024'!B68+'[1]Ex-Africa 2024'!B167+'[1]Ex-Africa 2024'!B266+'[1]Ex-Africa 2024'!B365</f>
        <v>865221</v>
      </c>
      <c r="R67" s="87">
        <f>+'[1]Ex-Africa 2024'!B465+'[1]Ex-Africa 2024'!B564+'[1]Ex-Africa 2024'!B663+'[1]Ex-Africa 2024'!B762</f>
        <v>0</v>
      </c>
      <c r="S67" s="87">
        <f>+'[1]Ex-Africa 2024'!B862+'[1]Ex-Africa 2024'!B961+'[1]Ex-Africa 2024'!B1060+'[1]Ex-Africa 2024'!B1159</f>
        <v>0</v>
      </c>
      <c r="T67" s="140">
        <f t="shared" si="0"/>
        <v>865221</v>
      </c>
      <c r="V67" s="139">
        <f>+'[1]Ex-Africa 2025'!B68+'[1]Ex-Africa 2025'!B167+'[1]Ex-Africa 2025'!B266+'[1]Ex-Africa 2025'!B365</f>
        <v>73380</v>
      </c>
      <c r="W67" s="87">
        <f>+'[1]Ex-Africa 2025'!B465+'[1]Ex-Africa 2025'!B564+'[1]Ex-Africa 2025'!B663+'[1]Ex-Africa 2025'!B762</f>
        <v>12050</v>
      </c>
      <c r="X67" s="87">
        <f>+'[1]Ex-Africa 2025'!B862+'[1]Ex-Africa 2025'!B961+'[1]Ex-Africa 2025'!B1060+'[1]Ex-Africa 2025'!B1159</f>
        <v>0</v>
      </c>
      <c r="Y67" s="140">
        <f t="shared" si="1"/>
        <v>85430</v>
      </c>
      <c r="Z67" s="87"/>
      <c r="AA67" s="139">
        <f>+'[1]Ex-Africa 2026'!B68+'[1]Ex-Africa 2026'!B167+'[1]Ex-Africa 2026'!B266+'[1]Ex-Africa 2026'!B365</f>
        <v>0</v>
      </c>
      <c r="AB67" s="87">
        <f>+'[1]Ex-Africa 2026'!B465+'[1]Ex-Africa 2026'!B564+'[1]Ex-Africa 2026'!B663+'[1]Ex-Africa 2026'!B762</f>
        <v>0</v>
      </c>
      <c r="AC67" s="87">
        <f>+'[1]Ex-Africa 2026'!B862+'[1]Ex-Africa 2026'!B961+'[1]Ex-Africa 2026'!B1060+'[1]Ex-Africa 2026'!B1159</f>
        <v>0</v>
      </c>
      <c r="AD67" s="140">
        <f t="shared" si="2"/>
        <v>0</v>
      </c>
    </row>
    <row r="68" spans="1:30" x14ac:dyDescent="0.25">
      <c r="A68" t="s">
        <v>160</v>
      </c>
      <c r="B68" s="139">
        <v>256224</v>
      </c>
      <c r="C68" s="87">
        <v>4000</v>
      </c>
      <c r="D68" s="87">
        <v>0</v>
      </c>
      <c r="E68" s="140">
        <v>260224</v>
      </c>
      <c r="G68" s="139">
        <f>+'[1]Ex Africa 2022'!B69+'[1]Ex Africa 2022'!B168+'[1]Ex Africa 2022'!B267+'[1]Ex Africa 2022'!B366</f>
        <v>113511</v>
      </c>
      <c r="H68" s="87">
        <f>+'[1]Ex Africa 2022'!B466+'[1]Ex Africa 2022'!B565+'[1]Ex Africa 2022'!B664+'[1]Ex Africa 2022'!B763</f>
        <v>0</v>
      </c>
      <c r="I68" s="87">
        <f>+'[1]Ex Africa 2022'!B863+'[1]Ex Africa 2022'!B962+'[1]Ex Africa 2022'!B1061+'[1]Ex Africa 2022'!B1160</f>
        <v>0</v>
      </c>
      <c r="J68" s="140">
        <f t="shared" si="3"/>
        <v>113511</v>
      </c>
      <c r="L68" s="139">
        <f>+'[1]Ex-Africa 2023'!B69+'[1]Ex-Africa 2023'!B168+'[1]Ex-Africa 2023'!B267+'[1]Ex-Africa 2023'!B366</f>
        <v>52705</v>
      </c>
      <c r="M68" s="87">
        <f>+'[1]Ex-Africa 2023'!B466+'[1]Ex-Africa 2023'!B565+'[1]Ex-Africa 2023'!B664+'[1]Ex-Africa 2023'!B763</f>
        <v>0</v>
      </c>
      <c r="N68" s="87">
        <f>+'[1]Ex-Africa 2023'!B863+'[1]Ex-Africa 2023'!B962+'[1]Ex-Africa 2023'!B1061+'[1]Ex-Africa 2023'!B1160</f>
        <v>0</v>
      </c>
      <c r="O68" s="140">
        <f t="shared" si="4"/>
        <v>52705</v>
      </c>
      <c r="Q68" s="139">
        <f>+'[1]Ex-Africa 2024'!B69+'[1]Ex-Africa 2024'!B168+'[1]Ex-Africa 2024'!B267+'[1]Ex-Africa 2024'!B366</f>
        <v>51700</v>
      </c>
      <c r="R68" s="87">
        <f>+'[1]Ex-Africa 2024'!B466+'[1]Ex-Africa 2024'!B565+'[1]Ex-Africa 2024'!B664+'[1]Ex-Africa 2024'!B763</f>
        <v>11000</v>
      </c>
      <c r="S68" s="87">
        <f>+'[1]Ex-Africa 2024'!B863+'[1]Ex-Africa 2024'!B962+'[1]Ex-Africa 2024'!B1061+'[1]Ex-Africa 2024'!B1160</f>
        <v>0</v>
      </c>
      <c r="T68" s="140">
        <f t="shared" si="0"/>
        <v>62700</v>
      </c>
      <c r="V68" s="139">
        <f>+'[1]Ex-Africa 2025'!B69+'[1]Ex-Africa 2025'!B168+'[1]Ex-Africa 2025'!B267+'[1]Ex-Africa 2025'!B366</f>
        <v>88800</v>
      </c>
      <c r="W68" s="87">
        <f>+'[1]Ex-Africa 2025'!B466+'[1]Ex-Africa 2025'!B565+'[1]Ex-Africa 2025'!B664+'[1]Ex-Africa 2025'!B763</f>
        <v>0</v>
      </c>
      <c r="X68" s="87">
        <f>+'[1]Ex-Africa 2025'!B863+'[1]Ex-Africa 2025'!B962+'[1]Ex-Africa 2025'!B1061+'[1]Ex-Africa 2025'!B1160</f>
        <v>0</v>
      </c>
      <c r="Y68" s="140">
        <f t="shared" si="1"/>
        <v>88800</v>
      </c>
      <c r="Z68" s="87"/>
      <c r="AA68" s="139">
        <f>+'[1]Ex-Africa 2026'!B69+'[1]Ex-Africa 2026'!B168+'[1]Ex-Africa 2026'!B267+'[1]Ex-Africa 2026'!B366</f>
        <v>34500</v>
      </c>
      <c r="AB68" s="87">
        <f>+'[1]Ex-Africa 2026'!B466+'[1]Ex-Africa 2026'!B565+'[1]Ex-Africa 2026'!B664+'[1]Ex-Africa 2026'!B763</f>
        <v>0</v>
      </c>
      <c r="AC68" s="87">
        <f>+'[1]Ex-Africa 2026'!B863+'[1]Ex-Africa 2026'!B962+'[1]Ex-Africa 2026'!B1061+'[1]Ex-Africa 2026'!B1160</f>
        <v>0</v>
      </c>
      <c r="AD68" s="140">
        <f t="shared" si="2"/>
        <v>34500</v>
      </c>
    </row>
    <row r="69" spans="1:30" x14ac:dyDescent="0.25">
      <c r="A69" t="s">
        <v>161</v>
      </c>
      <c r="B69" s="139">
        <v>5360900</v>
      </c>
      <c r="C69" s="87">
        <v>0</v>
      </c>
      <c r="D69" s="87">
        <v>0</v>
      </c>
      <c r="E69" s="140">
        <v>5360900</v>
      </c>
      <c r="G69" s="139">
        <f>+'[1]Ex Africa 2022'!B70+'[1]Ex Africa 2022'!B169+'[1]Ex Africa 2022'!B268+'[1]Ex Africa 2022'!B367</f>
        <v>1474200</v>
      </c>
      <c r="H69" s="87">
        <f>+'[1]Ex Africa 2022'!B467+'[1]Ex Africa 2022'!B566+'[1]Ex Africa 2022'!B665+'[1]Ex Africa 2022'!B764</f>
        <v>0</v>
      </c>
      <c r="I69" s="87">
        <f>+'[1]Ex Africa 2022'!B864+'[1]Ex Africa 2022'!B963+'[1]Ex Africa 2022'!B1062+'[1]Ex Africa 2022'!B1161</f>
        <v>0</v>
      </c>
      <c r="J69" s="140">
        <f t="shared" si="3"/>
        <v>1474200</v>
      </c>
      <c r="L69" s="139">
        <f>+'[1]Ex-Africa 2023'!B70+'[1]Ex-Africa 2023'!B169+'[1]Ex-Africa 2023'!B268+'[1]Ex-Africa 2023'!B367</f>
        <v>1008550</v>
      </c>
      <c r="M69" s="87">
        <f>+'[1]Ex-Africa 2023'!B467+'[1]Ex-Africa 2023'!B566+'[1]Ex-Africa 2023'!B665+'[1]Ex-Africa 2023'!B764</f>
        <v>0</v>
      </c>
      <c r="N69" s="87">
        <f>+'[1]Ex-Africa 2023'!B864+'[1]Ex-Africa 2023'!B963+'[1]Ex-Africa 2023'!B1062+'[1]Ex-Africa 2023'!B1161</f>
        <v>60000</v>
      </c>
      <c r="O69" s="140">
        <f t="shared" si="4"/>
        <v>1068550</v>
      </c>
      <c r="Q69" s="139">
        <f>+'[1]Ex-Africa 2024'!B70+'[1]Ex-Africa 2024'!B169+'[1]Ex-Africa 2024'!B268+'[1]Ex-Africa 2024'!B367</f>
        <v>1560550</v>
      </c>
      <c r="R69" s="87">
        <f>+'[1]Ex-Africa 2024'!B467+'[1]Ex-Africa 2024'!B566+'[1]Ex-Africa 2024'!B665+'[1]Ex-Africa 2024'!B764</f>
        <v>0</v>
      </c>
      <c r="S69" s="87">
        <f>+'[1]Ex-Africa 2024'!B864+'[1]Ex-Africa 2024'!B963+'[1]Ex-Africa 2024'!B1062+'[1]Ex-Africa 2024'!B1161</f>
        <v>0</v>
      </c>
      <c r="T69" s="140">
        <f t="shared" ref="T69:T95" si="5">SUM(Q69:S69)</f>
        <v>1560550</v>
      </c>
      <c r="V69" s="139">
        <f>+'[1]Ex-Africa 2025'!B70+'[1]Ex-Africa 2025'!B169+'[1]Ex-Africa 2025'!B268+'[1]Ex-Africa 2025'!B367</f>
        <v>1084750</v>
      </c>
      <c r="W69" s="87">
        <f>+'[1]Ex-Africa 2025'!B467+'[1]Ex-Africa 2025'!B566+'[1]Ex-Africa 2025'!B665+'[1]Ex-Africa 2025'!B764</f>
        <v>0</v>
      </c>
      <c r="X69" s="87">
        <f>+'[1]Ex-Africa 2025'!B864+'[1]Ex-Africa 2025'!B963+'[1]Ex-Africa 2025'!B1062+'[1]Ex-Africa 2025'!B1161</f>
        <v>0</v>
      </c>
      <c r="Y69" s="140">
        <f t="shared" ref="Y69:Y96" si="6">SUM(V69:X69)</f>
        <v>1084750</v>
      </c>
      <c r="Z69" s="87"/>
      <c r="AA69" s="139">
        <f>+'[1]Ex-Africa 2026'!B70+'[1]Ex-Africa 2026'!B169+'[1]Ex-Africa 2026'!B268+'[1]Ex-Africa 2026'!B367</f>
        <v>657300</v>
      </c>
      <c r="AB69" s="87">
        <f>+'[1]Ex-Africa 2026'!B467+'[1]Ex-Africa 2026'!B566+'[1]Ex-Africa 2026'!B665+'[1]Ex-Africa 2026'!B764</f>
        <v>0</v>
      </c>
      <c r="AC69" s="87">
        <f>+'[1]Ex-Africa 2026'!B864+'[1]Ex-Africa 2026'!B963+'[1]Ex-Africa 2026'!B1062+'[1]Ex-Africa 2026'!B1161</f>
        <v>0</v>
      </c>
      <c r="AD69" s="140">
        <f t="shared" ref="AD69:AD96" si="7">SUM(AA69:AC69)</f>
        <v>657300</v>
      </c>
    </row>
    <row r="70" spans="1:30" x14ac:dyDescent="0.25">
      <c r="A70" s="2" t="s">
        <v>201</v>
      </c>
      <c r="B70" s="139">
        <v>0</v>
      </c>
      <c r="C70" s="87">
        <v>0</v>
      </c>
      <c r="D70" s="87">
        <v>0</v>
      </c>
      <c r="E70" s="140">
        <v>0</v>
      </c>
      <c r="G70" s="139"/>
      <c r="H70" s="87"/>
      <c r="I70" s="87"/>
      <c r="J70" s="140"/>
      <c r="L70" s="139"/>
      <c r="M70" s="87"/>
      <c r="N70" s="87"/>
      <c r="O70" s="140"/>
      <c r="Q70" s="139">
        <f>+'[1]Ex-Africa 2024'!B71+'[1]Ex-Africa 2024'!B170+'[1]Ex-Africa 2024'!B269+'[1]Ex-Africa 2024'!B368</f>
        <v>0</v>
      </c>
      <c r="R70" s="87">
        <f>+'[1]Ex-Africa 2024'!B468+'[1]Ex-Africa 2024'!B567+'[1]Ex-Africa 2024'!B666+'[1]Ex-Africa 2024'!B765</f>
        <v>0</v>
      </c>
      <c r="S70" s="87">
        <f>+'[1]Ex-Africa 2024'!B865+'[1]Ex-Africa 2024'!B964+'[1]Ex-Africa 2024'!B1063+'[1]Ex-Africa 2024'!B1162</f>
        <v>0</v>
      </c>
      <c r="T70" s="140">
        <f t="shared" si="5"/>
        <v>0</v>
      </c>
      <c r="V70" s="139">
        <f>+'[1]Ex-Africa 2025'!B71+'[1]Ex-Africa 2025'!B170+'[1]Ex-Africa 2025'!B269+'[1]Ex-Africa 2025'!B368</f>
        <v>0</v>
      </c>
      <c r="W70" s="87">
        <f>+'[1]Ex-Africa 2025'!B468+'[1]Ex-Africa 2025'!B567+'[1]Ex-Africa 2025'!B666+'[1]Ex-Africa 2025'!B765</f>
        <v>0</v>
      </c>
      <c r="X70" s="87">
        <f>+'[1]Ex-Africa 2025'!B865+'[1]Ex-Africa 2025'!B964+'[1]Ex-Africa 2025'!B1063+'[1]Ex-Africa 2025'!B1162</f>
        <v>0</v>
      </c>
      <c r="Y70" s="140">
        <f t="shared" si="6"/>
        <v>0</v>
      </c>
      <c r="Z70" s="87"/>
      <c r="AA70" s="139">
        <f>+'[1]Ex-Africa 2026'!B71+'[1]Ex-Africa 2026'!B170+'[1]Ex-Africa 2026'!B269+'[1]Ex-Africa 2026'!B368</f>
        <v>0</v>
      </c>
      <c r="AB70" s="87">
        <f>+'[1]Ex-Africa 2026'!B468+'[1]Ex-Africa 2026'!B567+'[1]Ex-Africa 2026'!B666+'[1]Ex-Africa 2026'!B765</f>
        <v>0</v>
      </c>
      <c r="AC70" s="87">
        <f>+'[1]Ex-Africa 2026'!B865+'[1]Ex-Africa 2026'!B964+'[1]Ex-Africa 2026'!B1063+'[1]Ex-Africa 2026'!B1162</f>
        <v>0</v>
      </c>
      <c r="AD70" s="140">
        <f t="shared" si="7"/>
        <v>0</v>
      </c>
    </row>
    <row r="71" spans="1:30" x14ac:dyDescent="0.25">
      <c r="A71" t="s">
        <v>163</v>
      </c>
      <c r="B71" s="139">
        <v>220719</v>
      </c>
      <c r="C71" s="87">
        <v>10250</v>
      </c>
      <c r="D71" s="87">
        <v>0</v>
      </c>
      <c r="E71" s="140">
        <v>230969</v>
      </c>
      <c r="G71" s="139">
        <f>+'[1]Ex Africa 2022'!B72+'[1]Ex Africa 2022'!B171+'[1]Ex Africa 2022'!B270+'[1]Ex Africa 2022'!B369</f>
        <v>0</v>
      </c>
      <c r="H71" s="87">
        <f>+'[1]Ex Africa 2022'!B469+'[1]Ex Africa 2022'!B568+'[1]Ex Africa 2022'!B667+'[1]Ex Africa 2022'!B766</f>
        <v>0</v>
      </c>
      <c r="I71" s="87">
        <f>+'[1]Ex Africa 2022'!B866+'[1]Ex Africa 2022'!B965+'[1]Ex Africa 2022'!B1064+'[1]Ex Africa 2022'!B1163</f>
        <v>0</v>
      </c>
      <c r="J71" s="140">
        <f t="shared" ref="J71:J95" si="8">SUM(G71:I71)</f>
        <v>0</v>
      </c>
      <c r="L71" s="139">
        <f>+'[1]Ex-Africa 2023'!B72+'[1]Ex-Africa 2023'!B171+'[1]Ex-Africa 2023'!B270+'[1]Ex-Africa 2023'!B369</f>
        <v>9470</v>
      </c>
      <c r="M71" s="87">
        <f>+'[1]Ex-Africa 2023'!B469+'[1]Ex-Africa 2023'!B568+'[1]Ex-Africa 2023'!B667+'[1]Ex-Africa 2023'!B766</f>
        <v>0</v>
      </c>
      <c r="N71" s="87">
        <f>+'[1]Ex-Africa 2023'!B866+'[1]Ex-Africa 2023'!B965+'[1]Ex-Africa 2023'!B1064+'[1]Ex-Africa 2023'!B1163</f>
        <v>0</v>
      </c>
      <c r="O71" s="140">
        <f t="shared" ref="O71:O95" si="9">SUM(L71:N71)</f>
        <v>9470</v>
      </c>
      <c r="Q71" s="139">
        <f>+'[1]Ex-Africa 2024'!B72+'[1]Ex-Africa 2024'!B171+'[1]Ex-Africa 2024'!B270+'[1]Ex-Africa 2024'!B369</f>
        <v>6300</v>
      </c>
      <c r="R71" s="87">
        <f>+'[1]Ex-Africa 2024'!B469+'[1]Ex-Africa 2024'!B568+'[1]Ex-Africa 2024'!B667+'[1]Ex-Africa 2024'!B766</f>
        <v>0</v>
      </c>
      <c r="S71" s="87">
        <f>+'[1]Ex-Africa 2024'!B866+'[1]Ex-Africa 2024'!B965+'[1]Ex-Africa 2024'!B1064+'[1]Ex-Africa 2024'!B1163</f>
        <v>0</v>
      </c>
      <c r="T71" s="140">
        <f t="shared" si="5"/>
        <v>6300</v>
      </c>
      <c r="V71" s="139">
        <f>+'[1]Ex-Africa 2025'!B72+'[1]Ex-Africa 2025'!B171+'[1]Ex-Africa 2025'!B270+'[1]Ex-Africa 2025'!B369</f>
        <v>5000</v>
      </c>
      <c r="W71" s="87">
        <f>+'[1]Ex-Africa 2025'!B469+'[1]Ex-Africa 2025'!B568+'[1]Ex-Africa 2025'!B667+'[1]Ex-Africa 2025'!B766</f>
        <v>0</v>
      </c>
      <c r="X71" s="87">
        <f>+'[1]Ex-Africa 2025'!B866+'[1]Ex-Africa 2025'!B965+'[1]Ex-Africa 2025'!B1064+'[1]Ex-Africa 2025'!B1163</f>
        <v>0</v>
      </c>
      <c r="Y71" s="140">
        <f t="shared" si="6"/>
        <v>5000</v>
      </c>
      <c r="Z71" s="87"/>
      <c r="AA71" s="139">
        <f>+'[1]Ex-Africa 2026'!B72+'[1]Ex-Africa 2026'!B171+'[1]Ex-Africa 2026'!B270+'[1]Ex-Africa 2026'!B369</f>
        <v>3000</v>
      </c>
      <c r="AB71" s="87">
        <f>+'[1]Ex-Africa 2026'!B469+'[1]Ex-Africa 2026'!B568+'[1]Ex-Africa 2026'!B667+'[1]Ex-Africa 2026'!B766</f>
        <v>95100</v>
      </c>
      <c r="AC71" s="87">
        <f>+'[1]Ex-Africa 2026'!B866+'[1]Ex-Africa 2026'!B965+'[1]Ex-Africa 2026'!B1064+'[1]Ex-Africa 2026'!B1163</f>
        <v>0</v>
      </c>
      <c r="AD71" s="140">
        <f t="shared" si="7"/>
        <v>98100</v>
      </c>
    </row>
    <row r="72" spans="1:30" x14ac:dyDescent="0.25">
      <c r="A72" t="s">
        <v>164</v>
      </c>
      <c r="B72" s="139">
        <v>2126109</v>
      </c>
      <c r="C72" s="87">
        <v>9750</v>
      </c>
      <c r="D72" s="87">
        <v>0</v>
      </c>
      <c r="E72" s="140">
        <v>2135859</v>
      </c>
      <c r="G72" s="139">
        <f>+'[1]Ex Africa 2022'!B73+'[1]Ex Africa 2022'!B172+'[1]Ex Africa 2022'!B271+'[1]Ex Africa 2022'!B370</f>
        <v>523772</v>
      </c>
      <c r="H72" s="87">
        <f>+'[1]Ex Africa 2022'!B470+'[1]Ex Africa 2022'!B569+'[1]Ex Africa 2022'!B668+'[1]Ex Africa 2022'!B767</f>
        <v>0</v>
      </c>
      <c r="I72" s="87">
        <f>+'[1]Ex Africa 2022'!B867+'[1]Ex Africa 2022'!B966+'[1]Ex Africa 2022'!B1065+'[1]Ex Africa 2022'!B1164</f>
        <v>0</v>
      </c>
      <c r="J72" s="140">
        <f t="shared" si="8"/>
        <v>523772</v>
      </c>
      <c r="L72" s="139">
        <f>+'[1]Ex-Africa 2023'!B73+'[1]Ex-Africa 2023'!B172+'[1]Ex-Africa 2023'!B271+'[1]Ex-Africa 2023'!B370</f>
        <v>232008</v>
      </c>
      <c r="M72" s="87">
        <f>+'[1]Ex-Africa 2023'!B470+'[1]Ex-Africa 2023'!B569+'[1]Ex-Africa 2023'!B668+'[1]Ex-Africa 2023'!B767</f>
        <v>0</v>
      </c>
      <c r="N72" s="87">
        <f>+'[1]Ex-Africa 2023'!B867+'[1]Ex-Africa 2023'!B966+'[1]Ex-Africa 2023'!B1065+'[1]Ex-Africa 2023'!B1164</f>
        <v>0</v>
      </c>
      <c r="O72" s="140">
        <f t="shared" si="9"/>
        <v>232008</v>
      </c>
      <c r="Q72" s="139">
        <f>+'[1]Ex-Africa 2024'!B73+'[1]Ex-Africa 2024'!B172+'[1]Ex-Africa 2024'!B271+'[1]Ex-Africa 2024'!B370</f>
        <v>376821</v>
      </c>
      <c r="R72" s="87">
        <f>+'[1]Ex-Africa 2024'!B470+'[1]Ex-Africa 2024'!B569+'[1]Ex-Africa 2024'!B668+'[1]Ex-Africa 2024'!B767</f>
        <v>0</v>
      </c>
      <c r="S72" s="87">
        <f>+'[1]Ex-Africa 2024'!B867+'[1]Ex-Africa 2024'!B966+'[1]Ex-Africa 2024'!B1065+'[1]Ex-Africa 2024'!B1164</f>
        <v>0</v>
      </c>
      <c r="T72" s="140">
        <f t="shared" si="5"/>
        <v>376821</v>
      </c>
      <c r="V72" s="139">
        <f>+'[1]Ex-Africa 2025'!B73+'[1]Ex-Africa 2025'!B172+'[1]Ex-Africa 2025'!B271+'[1]Ex-Africa 2025'!B370</f>
        <v>83354</v>
      </c>
      <c r="W72" s="87">
        <f>+'[1]Ex-Africa 2025'!B470+'[1]Ex-Africa 2025'!B569+'[1]Ex-Africa 2025'!B668+'[1]Ex-Africa 2025'!B767</f>
        <v>80001</v>
      </c>
      <c r="X72" s="87">
        <f>+'[1]Ex-Africa 2025'!B867+'[1]Ex-Africa 2025'!B966+'[1]Ex-Africa 2025'!B1065+'[1]Ex-Africa 2025'!B1164</f>
        <v>0</v>
      </c>
      <c r="Y72" s="140">
        <f t="shared" si="6"/>
        <v>163355</v>
      </c>
      <c r="Z72" s="87"/>
      <c r="AA72" s="139">
        <f>+'[1]Ex-Africa 2026'!B73+'[1]Ex-Africa 2026'!B172+'[1]Ex-Africa 2026'!B271+'[1]Ex-Africa 2026'!B370</f>
        <v>0</v>
      </c>
      <c r="AB72" s="87">
        <f>+'[1]Ex-Africa 2026'!B470+'[1]Ex-Africa 2026'!B569+'[1]Ex-Africa 2026'!B668+'[1]Ex-Africa 2026'!B767</f>
        <v>0</v>
      </c>
      <c r="AC72" s="87">
        <f>+'[1]Ex-Africa 2026'!B867+'[1]Ex-Africa 2026'!B966+'[1]Ex-Africa 2026'!B1065+'[1]Ex-Africa 2026'!B1164</f>
        <v>111600</v>
      </c>
      <c r="AD72" s="140">
        <f t="shared" si="7"/>
        <v>111600</v>
      </c>
    </row>
    <row r="73" spans="1:30" x14ac:dyDescent="0.25">
      <c r="A73" s="2" t="s">
        <v>165</v>
      </c>
      <c r="B73" s="139">
        <v>0</v>
      </c>
      <c r="C73" s="87">
        <v>0</v>
      </c>
      <c r="D73" s="87">
        <v>0</v>
      </c>
      <c r="E73" s="140">
        <v>0</v>
      </c>
      <c r="G73" s="139"/>
      <c r="H73" s="87"/>
      <c r="I73" s="87"/>
      <c r="J73" s="140"/>
      <c r="L73" s="139"/>
      <c r="M73" s="87"/>
      <c r="N73" s="87"/>
      <c r="O73" s="140"/>
      <c r="Q73" s="139">
        <f>+'[1]Ex-Africa 2024'!B74+'[1]Ex-Africa 2024'!B173+'[1]Ex-Africa 2024'!B272+'[1]Ex-Africa 2024'!B371</f>
        <v>0</v>
      </c>
      <c r="R73" s="87">
        <f>+'[1]Ex-Africa 2024'!B471+'[1]Ex-Africa 2024'!B570+'[1]Ex-Africa 2024'!B669+'[1]Ex-Africa 2024'!B768</f>
        <v>0</v>
      </c>
      <c r="S73" s="87">
        <f>+'[1]Ex-Africa 2024'!B868+'[1]Ex-Africa 2024'!B967+'[1]Ex-Africa 2024'!B1066+'[1]Ex-Africa 2024'!B1165</f>
        <v>0</v>
      </c>
      <c r="T73" s="140">
        <f t="shared" si="5"/>
        <v>0</v>
      </c>
      <c r="V73" s="139">
        <f>+'[1]Ex-Africa 2025'!B74+'[1]Ex-Africa 2025'!B173+'[1]Ex-Africa 2025'!B272+'[1]Ex-Africa 2025'!B371</f>
        <v>0</v>
      </c>
      <c r="W73" s="87">
        <f>+'[1]Ex-Africa 2025'!B471+'[1]Ex-Africa 2025'!B570+'[1]Ex-Africa 2025'!B669+'[1]Ex-Africa 2025'!B768</f>
        <v>0</v>
      </c>
      <c r="X73" s="87">
        <f>+'[1]Ex-Africa 2025'!B868+'[1]Ex-Africa 2025'!B967+'[1]Ex-Africa 2025'!B1066+'[1]Ex-Africa 2025'!B1165</f>
        <v>0</v>
      </c>
      <c r="Y73" s="140">
        <f t="shared" si="6"/>
        <v>0</v>
      </c>
      <c r="Z73" s="87"/>
      <c r="AA73" s="139">
        <f>+'[1]Ex-Africa 2026'!B74+'[1]Ex-Africa 2026'!B173+'[1]Ex-Africa 2026'!B272+'[1]Ex-Africa 2026'!B371</f>
        <v>0</v>
      </c>
      <c r="AB73" s="87">
        <f>+'[1]Ex-Africa 2026'!B471+'[1]Ex-Africa 2026'!B570+'[1]Ex-Africa 2026'!B669+'[1]Ex-Africa 2026'!B768</f>
        <v>0</v>
      </c>
      <c r="AC73" s="87">
        <f>+'[1]Ex-Africa 2026'!B868+'[1]Ex-Africa 2026'!B967+'[1]Ex-Africa 2026'!B1066+'[1]Ex-Africa 2026'!B1165</f>
        <v>0</v>
      </c>
      <c r="AD73" s="140">
        <f t="shared" si="7"/>
        <v>0</v>
      </c>
    </row>
    <row r="74" spans="1:30" x14ac:dyDescent="0.25">
      <c r="A74" s="2" t="s">
        <v>166</v>
      </c>
      <c r="B74" s="139">
        <v>0</v>
      </c>
      <c r="C74" s="87">
        <v>0</v>
      </c>
      <c r="D74" s="87">
        <v>0</v>
      </c>
      <c r="E74" s="140">
        <v>0</v>
      </c>
      <c r="G74" s="139"/>
      <c r="H74" s="87"/>
      <c r="I74" s="87"/>
      <c r="J74" s="140"/>
      <c r="L74" s="139"/>
      <c r="M74" s="87"/>
      <c r="N74" s="87"/>
      <c r="O74" s="140"/>
      <c r="Q74" s="139">
        <f>+'[1]Ex-Africa 2024'!B75+'[1]Ex-Africa 2024'!B174+'[1]Ex-Africa 2024'!B273+'[1]Ex-Africa 2024'!B372</f>
        <v>0</v>
      </c>
      <c r="R74" s="87">
        <f>+'[1]Ex-Africa 2024'!B472+'[1]Ex-Africa 2024'!B571+'[1]Ex-Africa 2024'!B670+'[1]Ex-Africa 2024'!B769</f>
        <v>0</v>
      </c>
      <c r="S74" s="87">
        <f>+'[1]Ex-Africa 2024'!B869+'[1]Ex-Africa 2024'!B968+'[1]Ex-Africa 2024'!B1067+'[1]Ex-Africa 2024'!B1166</f>
        <v>0</v>
      </c>
      <c r="T74" s="140">
        <f t="shared" si="5"/>
        <v>0</v>
      </c>
      <c r="V74" s="139">
        <f>+'[1]Ex-Africa 2025'!B75+'[1]Ex-Africa 2025'!B174+'[1]Ex-Africa 2025'!B273+'[1]Ex-Africa 2025'!B372</f>
        <v>1000</v>
      </c>
      <c r="W74" s="87">
        <f>+'[1]Ex-Africa 2025'!B472+'[1]Ex-Africa 2025'!B571+'[1]Ex-Africa 2025'!B670+'[1]Ex-Africa 2025'!B769</f>
        <v>0</v>
      </c>
      <c r="X74" s="87">
        <f>+'[1]Ex-Africa 2025'!B869+'[1]Ex-Africa 2025'!B968+'[1]Ex-Africa 2025'!B1067+'[1]Ex-Africa 2025'!B1166</f>
        <v>0</v>
      </c>
      <c r="Y74" s="140">
        <f t="shared" si="6"/>
        <v>1000</v>
      </c>
      <c r="Z74" s="87"/>
      <c r="AA74" s="139">
        <f>+'[1]Ex-Africa 2026'!B75+'[1]Ex-Africa 2026'!B174+'[1]Ex-Africa 2026'!B273+'[1]Ex-Africa 2026'!B372</f>
        <v>0</v>
      </c>
      <c r="AB74" s="87">
        <f>+'[1]Ex-Africa 2026'!B472+'[1]Ex-Africa 2026'!B571+'[1]Ex-Africa 2026'!B670+'[1]Ex-Africa 2026'!B769</f>
        <v>0</v>
      </c>
      <c r="AC74" s="87">
        <f>+'[1]Ex-Africa 2026'!B869+'[1]Ex-Africa 2026'!B968+'[1]Ex-Africa 2026'!B1067+'[1]Ex-Africa 2026'!B1166</f>
        <v>0</v>
      </c>
      <c r="AD74" s="140">
        <f t="shared" si="7"/>
        <v>0</v>
      </c>
    </row>
    <row r="75" spans="1:30" x14ac:dyDescent="0.25">
      <c r="A75" t="s">
        <v>167</v>
      </c>
      <c r="B75" s="139">
        <v>0</v>
      </c>
      <c r="C75" s="87">
        <v>0</v>
      </c>
      <c r="D75" s="87">
        <v>0</v>
      </c>
      <c r="E75" s="140">
        <v>0</v>
      </c>
      <c r="G75" s="139">
        <f>+'[1]Ex Africa 2022'!B76+'[1]Ex Africa 2022'!B175+'[1]Ex Africa 2022'!B274+'[1]Ex Africa 2022'!B373</f>
        <v>0</v>
      </c>
      <c r="H75" s="87">
        <f>+'[1]Ex Africa 2022'!B473+'[1]Ex Africa 2022'!B572+'[1]Ex Africa 2022'!B671+'[1]Ex Africa 2022'!B770</f>
        <v>0</v>
      </c>
      <c r="I75" s="87">
        <f>+'[1]Ex Africa 2022'!B870+'[1]Ex Africa 2022'!B969+'[1]Ex Africa 2022'!B1068+'[1]Ex Africa 2022'!B1167</f>
        <v>0</v>
      </c>
      <c r="J75" s="140">
        <f t="shared" si="8"/>
        <v>0</v>
      </c>
      <c r="L75" s="139">
        <f>+'[1]Ex-Africa 2023'!B76+'[1]Ex-Africa 2023'!B175+'[1]Ex-Africa 2023'!B274+'[1]Ex-Africa 2023'!B373</f>
        <v>61936</v>
      </c>
      <c r="M75" s="87">
        <f>+'[1]Ex-Africa 2023'!B473+'[1]Ex-Africa 2023'!B572+'[1]Ex-Africa 2023'!B671+'[1]Ex-Africa 2023'!B770</f>
        <v>0</v>
      </c>
      <c r="N75" s="87">
        <f>+'[1]Ex-Africa 2023'!B870+'[1]Ex-Africa 2023'!B969+'[1]Ex-Africa 2023'!B1068+'[1]Ex-Africa 2023'!B1167</f>
        <v>0</v>
      </c>
      <c r="O75" s="140">
        <f t="shared" si="9"/>
        <v>61936</v>
      </c>
      <c r="Q75" s="139">
        <f>+'[1]Ex-Africa 2024'!B76+'[1]Ex-Africa 2024'!B175+'[1]Ex-Africa 2024'!B274+'[1]Ex-Africa 2024'!B373</f>
        <v>38064</v>
      </c>
      <c r="R75" s="87">
        <f>+'[1]Ex-Africa 2024'!B473+'[1]Ex-Africa 2024'!B572+'[1]Ex-Africa 2024'!B671+'[1]Ex-Africa 2024'!B770</f>
        <v>0</v>
      </c>
      <c r="S75" s="87">
        <f>+'[1]Ex-Africa 2024'!B870+'[1]Ex-Africa 2024'!B969+'[1]Ex-Africa 2024'!B1068+'[1]Ex-Africa 2024'!B1167</f>
        <v>0</v>
      </c>
      <c r="T75" s="140">
        <f t="shared" si="5"/>
        <v>38064</v>
      </c>
      <c r="V75" s="139">
        <f>+'[1]Ex-Africa 2025'!B76+'[1]Ex-Africa 2025'!B175+'[1]Ex-Africa 2025'!B274+'[1]Ex-Africa 2025'!B373</f>
        <v>0</v>
      </c>
      <c r="W75" s="87">
        <f>+'[1]Ex-Africa 2025'!B473+'[1]Ex-Africa 2025'!B572+'[1]Ex-Africa 2025'!B671+'[1]Ex-Africa 2025'!B770</f>
        <v>0</v>
      </c>
      <c r="X75" s="87">
        <f>+'[1]Ex-Africa 2025'!B870+'[1]Ex-Africa 2025'!B969+'[1]Ex-Africa 2025'!B1068+'[1]Ex-Africa 2025'!B1167</f>
        <v>0</v>
      </c>
      <c r="Y75" s="140">
        <f t="shared" si="6"/>
        <v>0</v>
      </c>
      <c r="Z75" s="87"/>
      <c r="AA75" s="139">
        <f>+'[1]Ex-Africa 2026'!B76+'[1]Ex-Africa 2026'!B175+'[1]Ex-Africa 2026'!B274+'[1]Ex-Africa 2026'!B373</f>
        <v>0</v>
      </c>
      <c r="AB75" s="87">
        <f>+'[1]Ex-Africa 2026'!B473+'[1]Ex-Africa 2026'!B572+'[1]Ex-Africa 2026'!B671+'[1]Ex-Africa 2026'!B770</f>
        <v>97972</v>
      </c>
      <c r="AC75" s="87">
        <f>+'[1]Ex-Africa 2026'!B870+'[1]Ex-Africa 2026'!B969+'[1]Ex-Africa 2026'!B1068+'[1]Ex-Africa 2026'!B1167</f>
        <v>0</v>
      </c>
      <c r="AD75" s="140">
        <f t="shared" si="7"/>
        <v>97972</v>
      </c>
    </row>
    <row r="76" spans="1:30" x14ac:dyDescent="0.25">
      <c r="A76" s="2" t="s">
        <v>168</v>
      </c>
      <c r="B76" s="139">
        <v>0</v>
      </c>
      <c r="C76" s="87">
        <v>0</v>
      </c>
      <c r="D76" s="87">
        <v>0</v>
      </c>
      <c r="E76" s="140">
        <v>0</v>
      </c>
      <c r="G76" s="139"/>
      <c r="H76" s="87"/>
      <c r="I76" s="87"/>
      <c r="J76" s="140"/>
      <c r="L76" s="139"/>
      <c r="M76" s="87"/>
      <c r="N76" s="87"/>
      <c r="O76" s="140"/>
      <c r="Q76" s="139">
        <f>+'[1]Ex-Africa 2024'!B77+'[1]Ex-Africa 2024'!B176+'[1]Ex-Africa 2024'!B275+'[1]Ex-Africa 2024'!B374</f>
        <v>0</v>
      </c>
      <c r="R76" s="87">
        <f>+'[1]Ex-Africa 2024'!B474+'[1]Ex-Africa 2024'!B573+'[1]Ex-Africa 2024'!B672+'[1]Ex-Africa 2024'!B771</f>
        <v>0</v>
      </c>
      <c r="S76" s="87">
        <f>+'[1]Ex-Africa 2024'!B871+'[1]Ex-Africa 2024'!B970+'[1]Ex-Africa 2024'!B1069+'[1]Ex-Africa 2024'!B1168</f>
        <v>0</v>
      </c>
      <c r="T76" s="140">
        <f t="shared" si="5"/>
        <v>0</v>
      </c>
      <c r="V76" s="139">
        <f>+'[1]Ex-Africa 2025'!B77+'[1]Ex-Africa 2025'!B176+'[1]Ex-Africa 2025'!B275+'[1]Ex-Africa 2025'!B374</f>
        <v>0</v>
      </c>
      <c r="W76" s="87">
        <f>+'[1]Ex-Africa 2025'!B474+'[1]Ex-Africa 2025'!B573+'[1]Ex-Africa 2025'!B672+'[1]Ex-Africa 2025'!B771</f>
        <v>6000</v>
      </c>
      <c r="X76" s="87">
        <f>+'[1]Ex-Africa 2025'!B871+'[1]Ex-Africa 2025'!B970+'[1]Ex-Africa 2025'!B1069+'[1]Ex-Africa 2025'!B1168</f>
        <v>0</v>
      </c>
      <c r="Y76" s="140">
        <f t="shared" si="6"/>
        <v>6000</v>
      </c>
      <c r="Z76" s="87"/>
      <c r="AA76" s="139">
        <f>+'[1]Ex-Africa 2026'!B77+'[1]Ex-Africa 2026'!B176+'[1]Ex-Africa 2026'!B275+'[1]Ex-Africa 2026'!B374</f>
        <v>0</v>
      </c>
      <c r="AB76" s="87">
        <f>+'[1]Ex-Africa 2026'!B474+'[1]Ex-Africa 2026'!B573+'[1]Ex-Africa 2026'!B672+'[1]Ex-Africa 2026'!B771</f>
        <v>0</v>
      </c>
      <c r="AC76" s="87">
        <f>+'[1]Ex-Africa 2026'!B871+'[1]Ex-Africa 2026'!B970+'[1]Ex-Africa 2026'!B1069+'[1]Ex-Africa 2026'!B1168</f>
        <v>0</v>
      </c>
      <c r="AD76" s="140">
        <f t="shared" si="7"/>
        <v>0</v>
      </c>
    </row>
    <row r="77" spans="1:30" x14ac:dyDescent="0.25">
      <c r="A77" t="s">
        <v>169</v>
      </c>
      <c r="B77" s="139">
        <v>1188680</v>
      </c>
      <c r="C77" s="87">
        <v>0</v>
      </c>
      <c r="D77" s="87">
        <v>0</v>
      </c>
      <c r="E77" s="140">
        <v>1188680</v>
      </c>
      <c r="G77" s="139">
        <f>+'[1]Ex Africa 2022'!B78+'[1]Ex Africa 2022'!B177+'[1]Ex Africa 2022'!B276+'[1]Ex Africa 2022'!B375</f>
        <v>0</v>
      </c>
      <c r="H77" s="87">
        <f>+'[1]Ex Africa 2022'!B475+'[1]Ex Africa 2022'!B574+'[1]Ex Africa 2022'!B673+'[1]Ex Africa 2022'!B772</f>
        <v>0</v>
      </c>
      <c r="I77" s="87">
        <f>+'[1]Ex Africa 2022'!B872+'[1]Ex Africa 2022'!B971+'[1]Ex Africa 2022'!B1070+'[1]Ex Africa 2022'!B1169</f>
        <v>0</v>
      </c>
      <c r="J77" s="140">
        <f t="shared" si="8"/>
        <v>0</v>
      </c>
      <c r="L77" s="139">
        <f>+'[1]Ex-Africa 2023'!B78+'[1]Ex-Africa 2023'!B177+'[1]Ex-Africa 2023'!B276+'[1]Ex-Africa 2023'!B375</f>
        <v>0</v>
      </c>
      <c r="M77" s="87">
        <f>+'[1]Ex-Africa 2023'!B475+'[1]Ex-Africa 2023'!B574+'[1]Ex-Africa 2023'!B673+'[1]Ex-Africa 2023'!B772</f>
        <v>0</v>
      </c>
      <c r="N77" s="87">
        <f>+'[1]Ex-Africa 2023'!B872+'[1]Ex-Africa 2023'!B971+'[1]Ex-Africa 2023'!B1070+'[1]Ex-Africa 2023'!B1169</f>
        <v>0</v>
      </c>
      <c r="O77" s="140">
        <f t="shared" si="9"/>
        <v>0</v>
      </c>
      <c r="Q77" s="139">
        <f>+'[1]Ex-Africa 2024'!B78+'[1]Ex-Africa 2024'!B177+'[1]Ex-Africa 2024'!B276+'[1]Ex-Africa 2024'!B375</f>
        <v>532870</v>
      </c>
      <c r="R77" s="87">
        <f>+'[1]Ex-Africa 2024'!B475+'[1]Ex-Africa 2024'!B574+'[1]Ex-Africa 2024'!B673+'[1]Ex-Africa 2024'!B772</f>
        <v>0</v>
      </c>
      <c r="S77" s="87">
        <f>+'[1]Ex-Africa 2024'!B872+'[1]Ex-Africa 2024'!B971+'[1]Ex-Africa 2024'!B1070+'[1]Ex-Africa 2024'!B1169</f>
        <v>0</v>
      </c>
      <c r="T77" s="140">
        <f t="shared" si="5"/>
        <v>532870</v>
      </c>
      <c r="V77" s="139">
        <f>+'[1]Ex-Africa 2025'!B78+'[1]Ex-Africa 2025'!B177+'[1]Ex-Africa 2025'!B276+'[1]Ex-Africa 2025'!B375</f>
        <v>0</v>
      </c>
      <c r="W77" s="87">
        <f>+'[1]Ex-Africa 2025'!B475+'[1]Ex-Africa 2025'!B574+'[1]Ex-Africa 2025'!B673+'[1]Ex-Africa 2025'!B772</f>
        <v>0</v>
      </c>
      <c r="X77" s="87">
        <f>+'[1]Ex-Africa 2025'!B872+'[1]Ex-Africa 2025'!B971+'[1]Ex-Africa 2025'!B1070+'[1]Ex-Africa 2025'!B1169</f>
        <v>0</v>
      </c>
      <c r="Y77" s="140">
        <f t="shared" si="6"/>
        <v>0</v>
      </c>
      <c r="Z77" s="87"/>
      <c r="AA77" s="139">
        <f>+'[1]Ex-Africa 2026'!B78+'[1]Ex-Africa 2026'!B177+'[1]Ex-Africa 2026'!B276+'[1]Ex-Africa 2026'!B375</f>
        <v>0</v>
      </c>
      <c r="AB77" s="87">
        <f>+'[1]Ex-Africa 2026'!B475+'[1]Ex-Africa 2026'!B574+'[1]Ex-Africa 2026'!B673+'[1]Ex-Africa 2026'!B772</f>
        <v>0</v>
      </c>
      <c r="AC77" s="87">
        <f>+'[1]Ex-Africa 2026'!B872+'[1]Ex-Africa 2026'!B971+'[1]Ex-Africa 2026'!B1070+'[1]Ex-Africa 2026'!B1169</f>
        <v>0</v>
      </c>
      <c r="AD77" s="140">
        <f t="shared" si="7"/>
        <v>0</v>
      </c>
    </row>
    <row r="78" spans="1:30" x14ac:dyDescent="0.25">
      <c r="A78" t="s">
        <v>170</v>
      </c>
      <c r="B78" s="139">
        <v>0</v>
      </c>
      <c r="C78" s="87">
        <v>0</v>
      </c>
      <c r="D78" s="87">
        <v>0</v>
      </c>
      <c r="E78" s="140">
        <v>0</v>
      </c>
      <c r="G78" s="139">
        <f>+'[1]Ex Africa 2022'!B79+'[1]Ex Africa 2022'!B178+'[1]Ex Africa 2022'!B277+'[1]Ex Africa 2022'!B376</f>
        <v>8000</v>
      </c>
      <c r="H78" s="87">
        <f>+'[1]Ex Africa 2022'!B476+'[1]Ex Africa 2022'!B575+'[1]Ex Africa 2022'!B674+'[1]Ex Africa 2022'!B773</f>
        <v>0</v>
      </c>
      <c r="I78" s="87">
        <f>+'[1]Ex Africa 2022'!B873+'[1]Ex Africa 2022'!B972+'[1]Ex Africa 2022'!B1071+'[1]Ex Africa 2022'!B1170</f>
        <v>0</v>
      </c>
      <c r="J78" s="140">
        <f t="shared" si="8"/>
        <v>8000</v>
      </c>
      <c r="L78" s="139">
        <f>+'[1]Ex-Africa 2023'!B79+'[1]Ex-Africa 2023'!B178+'[1]Ex-Africa 2023'!B277+'[1]Ex-Africa 2023'!B376</f>
        <v>0</v>
      </c>
      <c r="M78" s="87">
        <f>+'[1]Ex-Africa 2023'!B476+'[1]Ex-Africa 2023'!B575+'[1]Ex-Africa 2023'!B674+'[1]Ex-Africa 2023'!B773</f>
        <v>0</v>
      </c>
      <c r="N78" s="87">
        <f>+'[1]Ex-Africa 2023'!B873+'[1]Ex-Africa 2023'!B972+'[1]Ex-Africa 2023'!B1071+'[1]Ex-Africa 2023'!B1170</f>
        <v>0</v>
      </c>
      <c r="O78" s="140">
        <f t="shared" si="9"/>
        <v>0</v>
      </c>
      <c r="Q78" s="139">
        <f>+'[1]Ex-Africa 2024'!B79+'[1]Ex-Africa 2024'!B178+'[1]Ex-Africa 2024'!B277+'[1]Ex-Africa 2024'!B376</f>
        <v>6000</v>
      </c>
      <c r="R78" s="87">
        <f>+'[1]Ex-Africa 2024'!B476+'[1]Ex-Africa 2024'!B575+'[1]Ex-Africa 2024'!B674+'[1]Ex-Africa 2024'!B773</f>
        <v>0</v>
      </c>
      <c r="S78" s="87">
        <f>+'[1]Ex-Africa 2024'!B873+'[1]Ex-Africa 2024'!B972+'[1]Ex-Africa 2024'!B1071+'[1]Ex-Africa 2024'!B1170</f>
        <v>0</v>
      </c>
      <c r="T78" s="140">
        <f t="shared" si="5"/>
        <v>6000</v>
      </c>
      <c r="V78" s="139">
        <f>+'[1]Ex-Africa 2025'!B79+'[1]Ex-Africa 2025'!B178+'[1]Ex-Africa 2025'!B277+'[1]Ex-Africa 2025'!B376</f>
        <v>0</v>
      </c>
      <c r="W78" s="87">
        <f>+'[1]Ex-Africa 2025'!B476+'[1]Ex-Africa 2025'!B575+'[1]Ex-Africa 2025'!B674+'[1]Ex-Africa 2025'!B773</f>
        <v>0</v>
      </c>
      <c r="X78" s="87">
        <f>+'[1]Ex-Africa 2025'!B873+'[1]Ex-Africa 2025'!B972+'[1]Ex-Africa 2025'!B1071+'[1]Ex-Africa 2025'!B1170</f>
        <v>0</v>
      </c>
      <c r="Y78" s="140">
        <f t="shared" si="6"/>
        <v>0</v>
      </c>
      <c r="Z78" s="87"/>
      <c r="AA78" s="139">
        <f>+'[1]Ex-Africa 2026'!B79+'[1]Ex-Africa 2026'!B178+'[1]Ex-Africa 2026'!B277+'[1]Ex-Africa 2026'!B376</f>
        <v>0</v>
      </c>
      <c r="AB78" s="87">
        <f>+'[1]Ex-Africa 2026'!B476+'[1]Ex-Africa 2026'!B575+'[1]Ex-Africa 2026'!B674+'[1]Ex-Africa 2026'!B773</f>
        <v>0</v>
      </c>
      <c r="AC78" s="87">
        <f>+'[1]Ex-Africa 2026'!B873+'[1]Ex-Africa 2026'!B972+'[1]Ex-Africa 2026'!B1071+'[1]Ex-Africa 2026'!B1170</f>
        <v>0</v>
      </c>
      <c r="AD78" s="140">
        <f t="shared" si="7"/>
        <v>0</v>
      </c>
    </row>
    <row r="79" spans="1:30" x14ac:dyDescent="0.25">
      <c r="A79" t="s">
        <v>171</v>
      </c>
      <c r="B79" s="139">
        <v>84000</v>
      </c>
      <c r="C79" s="87">
        <v>0</v>
      </c>
      <c r="D79" s="87">
        <v>0</v>
      </c>
      <c r="E79" s="140">
        <v>84000</v>
      </c>
      <c r="G79" s="139">
        <f>+'[1]Ex Africa 2022'!B80+'[1]Ex Africa 2022'!B179+'[1]Ex Africa 2022'!B278+'[1]Ex Africa 2022'!B377</f>
        <v>0</v>
      </c>
      <c r="H79" s="87">
        <f>+'[1]Ex Africa 2022'!B477+'[1]Ex Africa 2022'!B576+'[1]Ex Africa 2022'!B675+'[1]Ex Africa 2022'!B774</f>
        <v>0</v>
      </c>
      <c r="I79" s="87">
        <f>+'[1]Ex Africa 2022'!B874+'[1]Ex Africa 2022'!B973+'[1]Ex Africa 2022'!B1072+'[1]Ex Africa 2022'!B1171</f>
        <v>0</v>
      </c>
      <c r="J79" s="140">
        <f t="shared" si="8"/>
        <v>0</v>
      </c>
      <c r="L79" s="139">
        <f>+'[1]Ex-Africa 2023'!B80+'[1]Ex-Africa 2023'!B179+'[1]Ex-Africa 2023'!B278+'[1]Ex-Africa 2023'!B377</f>
        <v>11000</v>
      </c>
      <c r="M79" s="87">
        <f>+'[1]Ex-Africa 2023'!B477+'[1]Ex-Africa 2023'!B576+'[1]Ex-Africa 2023'!B675+'[1]Ex-Africa 2023'!B774</f>
        <v>0</v>
      </c>
      <c r="N79" s="87">
        <f>+'[1]Ex-Africa 2023'!B874+'[1]Ex-Africa 2023'!B973+'[1]Ex-Africa 2023'!B1072+'[1]Ex-Africa 2023'!B1171</f>
        <v>0</v>
      </c>
      <c r="O79" s="140">
        <f t="shared" si="9"/>
        <v>11000</v>
      </c>
      <c r="Q79" s="139">
        <f>+'[1]Ex-Africa 2024'!B80+'[1]Ex-Africa 2024'!B179+'[1]Ex-Africa 2024'!B278+'[1]Ex-Africa 2024'!B377</f>
        <v>0</v>
      </c>
      <c r="R79" s="87">
        <f>+'[1]Ex-Africa 2024'!B477+'[1]Ex-Africa 2024'!B576+'[1]Ex-Africa 2024'!B675+'[1]Ex-Africa 2024'!B774</f>
        <v>0</v>
      </c>
      <c r="S79" s="87">
        <f>+'[1]Ex-Africa 2024'!B874+'[1]Ex-Africa 2024'!B973+'[1]Ex-Africa 2024'!B1072+'[1]Ex-Africa 2024'!B1171</f>
        <v>0</v>
      </c>
      <c r="T79" s="140">
        <f t="shared" si="5"/>
        <v>0</v>
      </c>
      <c r="V79" s="139">
        <f>+'[1]Ex-Africa 2025'!B80+'[1]Ex-Africa 2025'!B179+'[1]Ex-Africa 2025'!B278+'[1]Ex-Africa 2025'!B377</f>
        <v>4925</v>
      </c>
      <c r="W79" s="87">
        <f>+'[1]Ex-Africa 2025'!B477+'[1]Ex-Africa 2025'!B576+'[1]Ex-Africa 2025'!B675+'[1]Ex-Africa 2025'!B774</f>
        <v>0</v>
      </c>
      <c r="X79" s="87">
        <f>+'[1]Ex-Africa 2025'!B874+'[1]Ex-Africa 2025'!B973+'[1]Ex-Africa 2025'!B1072+'[1]Ex-Africa 2025'!B1171</f>
        <v>0</v>
      </c>
      <c r="Y79" s="140">
        <f t="shared" si="6"/>
        <v>4925</v>
      </c>
      <c r="Z79" s="87"/>
      <c r="AA79" s="139">
        <f>+'[1]Ex-Africa 2026'!B80+'[1]Ex-Africa 2026'!B179+'[1]Ex-Africa 2026'!B278+'[1]Ex-Africa 2026'!B377</f>
        <v>0</v>
      </c>
      <c r="AB79" s="87">
        <f>+'[1]Ex-Africa 2026'!B477+'[1]Ex-Africa 2026'!B576+'[1]Ex-Africa 2026'!B675+'[1]Ex-Africa 2026'!B774</f>
        <v>0</v>
      </c>
      <c r="AC79" s="87">
        <f>+'[1]Ex-Africa 2026'!B874+'[1]Ex-Africa 2026'!B973+'[1]Ex-Africa 2026'!B1072+'[1]Ex-Africa 2026'!B1171</f>
        <v>0</v>
      </c>
      <c r="AD79" s="140">
        <f t="shared" si="7"/>
        <v>0</v>
      </c>
    </row>
    <row r="80" spans="1:30" x14ac:dyDescent="0.25">
      <c r="A80" t="s">
        <v>172</v>
      </c>
      <c r="B80" s="139">
        <v>0</v>
      </c>
      <c r="C80" s="87">
        <v>0</v>
      </c>
      <c r="D80" s="87">
        <v>0</v>
      </c>
      <c r="E80" s="140">
        <v>0</v>
      </c>
      <c r="G80" s="139">
        <f>+'[1]Ex Africa 2022'!B81+'[1]Ex Africa 2022'!B180+'[1]Ex Africa 2022'!B279+'[1]Ex Africa 2022'!B378</f>
        <v>0</v>
      </c>
      <c r="H80" s="87">
        <f>+'[1]Ex Africa 2022'!B478+'[1]Ex Africa 2022'!B577+'[1]Ex Africa 2022'!B676+'[1]Ex Africa 2022'!B775</f>
        <v>0</v>
      </c>
      <c r="I80" s="87">
        <f>+'[1]Ex Africa 2022'!B875+'[1]Ex Africa 2022'!B974+'[1]Ex Africa 2022'!B1073+'[1]Ex Africa 2022'!B1172</f>
        <v>0</v>
      </c>
      <c r="J80" s="140">
        <f t="shared" si="8"/>
        <v>0</v>
      </c>
      <c r="L80" s="139">
        <f>+'[1]Ex-Africa 2023'!B81+'[1]Ex-Africa 2023'!B180+'[1]Ex-Africa 2023'!B279+'[1]Ex-Africa 2023'!B378</f>
        <v>20000</v>
      </c>
      <c r="M80" s="87">
        <f>+'[1]Ex-Africa 2023'!B478+'[1]Ex-Africa 2023'!B577+'[1]Ex-Africa 2023'!B676+'[1]Ex-Africa 2023'!B775</f>
        <v>0</v>
      </c>
      <c r="N80" s="87">
        <f>+'[1]Ex-Africa 2023'!B875+'[1]Ex-Africa 2023'!B974+'[1]Ex-Africa 2023'!B1073+'[1]Ex-Africa 2023'!B1172</f>
        <v>0</v>
      </c>
      <c r="O80" s="140">
        <f t="shared" si="9"/>
        <v>20000</v>
      </c>
      <c r="Q80" s="139">
        <f>+'[1]Ex-Africa 2024'!B81+'[1]Ex-Africa 2024'!B180+'[1]Ex-Africa 2024'!B279+'[1]Ex-Africa 2024'!B378</f>
        <v>20000</v>
      </c>
      <c r="R80" s="87">
        <f>+'[1]Ex-Africa 2024'!B478+'[1]Ex-Africa 2024'!B577+'[1]Ex-Africa 2024'!B676+'[1]Ex-Africa 2024'!B775</f>
        <v>0</v>
      </c>
      <c r="S80" s="87">
        <f>+'[1]Ex-Africa 2024'!B875+'[1]Ex-Africa 2024'!B974+'[1]Ex-Africa 2024'!B1073+'[1]Ex-Africa 2024'!B1172</f>
        <v>0</v>
      </c>
      <c r="T80" s="140">
        <f t="shared" si="5"/>
        <v>20000</v>
      </c>
      <c r="V80" s="139">
        <f>+'[1]Ex-Africa 2025'!B81+'[1]Ex-Africa 2025'!B180+'[1]Ex-Africa 2025'!B279+'[1]Ex-Africa 2025'!B378</f>
        <v>0</v>
      </c>
      <c r="W80" s="87">
        <f>+'[1]Ex-Africa 2025'!B478+'[1]Ex-Africa 2025'!B577+'[1]Ex-Africa 2025'!B676+'[1]Ex-Africa 2025'!B775</f>
        <v>0</v>
      </c>
      <c r="X80" s="87">
        <f>+'[1]Ex-Africa 2025'!B875+'[1]Ex-Africa 2025'!B974+'[1]Ex-Africa 2025'!B1073+'[1]Ex-Africa 2025'!B1172</f>
        <v>0</v>
      </c>
      <c r="Y80" s="140">
        <f t="shared" si="6"/>
        <v>0</v>
      </c>
      <c r="Z80" s="87"/>
      <c r="AA80" s="139">
        <f>+'[1]Ex-Africa 2026'!B81+'[1]Ex-Africa 2026'!B180+'[1]Ex-Africa 2026'!B279+'[1]Ex-Africa 2026'!B378</f>
        <v>0</v>
      </c>
      <c r="AB80" s="87">
        <f>+'[1]Ex-Africa 2026'!B478+'[1]Ex-Africa 2026'!B577+'[1]Ex-Africa 2026'!B676+'[1]Ex-Africa 2026'!B775</f>
        <v>0</v>
      </c>
      <c r="AC80" s="87">
        <f>+'[1]Ex-Africa 2026'!B875+'[1]Ex-Africa 2026'!B974+'[1]Ex-Africa 2026'!B1073+'[1]Ex-Africa 2026'!B1172</f>
        <v>0</v>
      </c>
      <c r="AD80" s="140">
        <f t="shared" si="7"/>
        <v>0</v>
      </c>
    </row>
    <row r="81" spans="1:31" x14ac:dyDescent="0.25">
      <c r="A81" s="2" t="s">
        <v>173</v>
      </c>
      <c r="B81" s="139">
        <v>0</v>
      </c>
      <c r="C81" s="87">
        <v>0</v>
      </c>
      <c r="D81" s="87">
        <v>0</v>
      </c>
      <c r="E81" s="140">
        <v>0</v>
      </c>
      <c r="G81" s="139"/>
      <c r="H81" s="87"/>
      <c r="I81" s="87"/>
      <c r="J81" s="140"/>
      <c r="L81" s="139"/>
      <c r="M81" s="87"/>
      <c r="N81" s="87"/>
      <c r="O81" s="140"/>
      <c r="Q81" s="139">
        <f>+'[1]Ex-Africa 2024'!B82+'[1]Ex-Africa 2024'!B181+'[1]Ex-Africa 2024'!B280+'[1]Ex-Africa 2024'!B379</f>
        <v>0</v>
      </c>
      <c r="R81" s="87">
        <f>+'[1]Ex-Africa 2024'!B479+'[1]Ex-Africa 2024'!B578+'[1]Ex-Africa 2024'!B677+'[1]Ex-Africa 2024'!B776</f>
        <v>0</v>
      </c>
      <c r="S81" s="87">
        <f>+'[1]Ex-Africa 2024'!B876+'[1]Ex-Africa 2024'!B975+'[1]Ex-Africa 2024'!B1074+'[1]Ex-Africa 2024'!B1173</f>
        <v>0</v>
      </c>
      <c r="T81" s="140">
        <f t="shared" si="5"/>
        <v>0</v>
      </c>
      <c r="V81" s="139">
        <f>+'[1]Ex-Africa 2025'!B82+'[1]Ex-Africa 2025'!B181+'[1]Ex-Africa 2025'!B280+'[1]Ex-Africa 2025'!B379</f>
        <v>0</v>
      </c>
      <c r="W81" s="87">
        <f>+'[1]Ex-Africa 2025'!B479+'[1]Ex-Africa 2025'!B578+'[1]Ex-Africa 2025'!B677+'[1]Ex-Africa 2025'!B776</f>
        <v>0</v>
      </c>
      <c r="X81" s="87">
        <f>+'[1]Ex-Africa 2025'!B876+'[1]Ex-Africa 2025'!B975+'[1]Ex-Africa 2025'!B1074+'[1]Ex-Africa 2025'!B1173</f>
        <v>0</v>
      </c>
      <c r="Y81" s="140">
        <f t="shared" si="6"/>
        <v>0</v>
      </c>
      <c r="Z81" s="87"/>
      <c r="AA81" s="139">
        <f>+'[1]Ex-Africa 2026'!B82+'[1]Ex-Africa 2026'!B181+'[1]Ex-Africa 2026'!B280+'[1]Ex-Africa 2026'!B379</f>
        <v>0</v>
      </c>
      <c r="AB81" s="87">
        <f>+'[1]Ex-Africa 2026'!B479+'[1]Ex-Africa 2026'!B578+'[1]Ex-Africa 2026'!B677+'[1]Ex-Africa 2026'!B776</f>
        <v>0</v>
      </c>
      <c r="AC81" s="87">
        <f>+'[1]Ex-Africa 2026'!B876+'[1]Ex-Africa 2026'!B975+'[1]Ex-Africa 2026'!B1074+'[1]Ex-Africa 2026'!B1173</f>
        <v>0</v>
      </c>
      <c r="AD81" s="140">
        <f t="shared" si="7"/>
        <v>0</v>
      </c>
    </row>
    <row r="82" spans="1:31" x14ac:dyDescent="0.25">
      <c r="A82" t="s">
        <v>174</v>
      </c>
      <c r="B82" s="139">
        <v>450</v>
      </c>
      <c r="C82" s="87">
        <v>80</v>
      </c>
      <c r="D82" s="87">
        <v>0</v>
      </c>
      <c r="E82" s="140">
        <v>530</v>
      </c>
      <c r="G82" s="139">
        <f>+'[1]Ex Africa 2022'!B83+'[1]Ex Africa 2022'!B182+'[1]Ex Africa 2022'!B281+'[1]Ex Africa 2022'!B380</f>
        <v>0</v>
      </c>
      <c r="H82" s="87">
        <f>+'[1]Ex Africa 2022'!B480+'[1]Ex Africa 2022'!B579+'[1]Ex Africa 2022'!B678+'[1]Ex Africa 2022'!B777</f>
        <v>0</v>
      </c>
      <c r="I82" s="87">
        <f>+'[1]Ex Africa 2022'!B877+'[1]Ex Africa 2022'!B976+'[1]Ex Africa 2022'!B1075+'[1]Ex Africa 2022'!B1174</f>
        <v>0</v>
      </c>
      <c r="J82" s="140">
        <f t="shared" si="8"/>
        <v>0</v>
      </c>
      <c r="L82" s="139">
        <f>+'[1]Ex-Africa 2023'!B83+'[1]Ex-Africa 2023'!B182+'[1]Ex-Africa 2023'!B281+'[1]Ex-Africa 2023'!B380</f>
        <v>0</v>
      </c>
      <c r="M82" s="87">
        <f>+'[1]Ex-Africa 2023'!B480+'[1]Ex-Africa 2023'!B579+'[1]Ex-Africa 2023'!B678+'[1]Ex-Africa 2023'!B777</f>
        <v>0</v>
      </c>
      <c r="N82" s="87">
        <f>+'[1]Ex-Africa 2023'!B877+'[1]Ex-Africa 2023'!B976+'[1]Ex-Africa 2023'!B1075+'[1]Ex-Africa 2023'!B1174</f>
        <v>0</v>
      </c>
      <c r="O82" s="140">
        <f t="shared" si="9"/>
        <v>0</v>
      </c>
      <c r="Q82" s="139">
        <f>+'[1]Ex-Africa 2024'!B83+'[1]Ex-Africa 2024'!B182+'[1]Ex-Africa 2024'!B281+'[1]Ex-Africa 2024'!B380</f>
        <v>0</v>
      </c>
      <c r="R82" s="87">
        <f>+'[1]Ex-Africa 2024'!B480+'[1]Ex-Africa 2024'!B579+'[1]Ex-Africa 2024'!B678+'[1]Ex-Africa 2024'!B777</f>
        <v>0</v>
      </c>
      <c r="S82" s="87">
        <f>+'[1]Ex-Africa 2024'!B877+'[1]Ex-Africa 2024'!B976+'[1]Ex-Africa 2024'!B1075+'[1]Ex-Africa 2024'!B1174</f>
        <v>0</v>
      </c>
      <c r="T82" s="140">
        <f t="shared" si="5"/>
        <v>0</v>
      </c>
      <c r="V82" s="139">
        <f>+'[1]Ex-Africa 2025'!B83+'[1]Ex-Africa 2025'!B182+'[1]Ex-Africa 2025'!B281+'[1]Ex-Africa 2025'!B380</f>
        <v>0</v>
      </c>
      <c r="W82" s="87">
        <f>+'[1]Ex-Africa 2025'!B480+'[1]Ex-Africa 2025'!B579+'[1]Ex-Africa 2025'!B678+'[1]Ex-Africa 2025'!B777</f>
        <v>0</v>
      </c>
      <c r="X82" s="87">
        <f>+'[1]Ex-Africa 2025'!B877+'[1]Ex-Africa 2025'!B976+'[1]Ex-Africa 2025'!B1075+'[1]Ex-Africa 2025'!B1174</f>
        <v>0</v>
      </c>
      <c r="Y82" s="140">
        <f t="shared" si="6"/>
        <v>0</v>
      </c>
      <c r="Z82" s="87"/>
      <c r="AA82" s="139">
        <f>+'[1]Ex-Africa 2026'!B83+'[1]Ex-Africa 2026'!B182+'[1]Ex-Africa 2026'!B281+'[1]Ex-Africa 2026'!B380</f>
        <v>0</v>
      </c>
      <c r="AB82" s="87">
        <f>+'[1]Ex-Africa 2026'!B480+'[1]Ex-Africa 2026'!B579+'[1]Ex-Africa 2026'!B678+'[1]Ex-Africa 2026'!B777</f>
        <v>0</v>
      </c>
      <c r="AC82" s="87">
        <f>+'[1]Ex-Africa 2026'!B877+'[1]Ex-Africa 2026'!B976+'[1]Ex-Africa 2026'!B1075+'[1]Ex-Africa 2026'!B1174</f>
        <v>0</v>
      </c>
      <c r="AD82" s="140">
        <f t="shared" si="7"/>
        <v>0</v>
      </c>
    </row>
    <row r="83" spans="1:31" x14ac:dyDescent="0.25">
      <c r="A83" t="s">
        <v>175</v>
      </c>
      <c r="B83" s="139">
        <v>535040</v>
      </c>
      <c r="C83" s="87">
        <v>0</v>
      </c>
      <c r="D83" s="87">
        <v>0</v>
      </c>
      <c r="E83" s="140">
        <v>535040</v>
      </c>
      <c r="G83" s="139">
        <f>+'[1]Ex Africa 2022'!B84+'[1]Ex Africa 2022'!B183+'[1]Ex Africa 2022'!B282+'[1]Ex Africa 2022'!B381</f>
        <v>318800</v>
      </c>
      <c r="H83" s="87">
        <f>+'[1]Ex Africa 2022'!B481+'[1]Ex Africa 2022'!B580+'[1]Ex Africa 2022'!B679+'[1]Ex Africa 2022'!B778</f>
        <v>0</v>
      </c>
      <c r="I83" s="87">
        <f>+'[1]Ex Africa 2022'!B878+'[1]Ex Africa 2022'!B977+'[1]Ex Africa 2022'!B1076+'[1]Ex Africa 2022'!B1175</f>
        <v>0</v>
      </c>
      <c r="J83" s="140">
        <f t="shared" si="8"/>
        <v>318800</v>
      </c>
      <c r="L83" s="139">
        <f>+'[1]Ex-Africa 2023'!B84+'[1]Ex-Africa 2023'!B183+'[1]Ex-Africa 2023'!B282+'[1]Ex-Africa 2023'!B381</f>
        <v>0</v>
      </c>
      <c r="M83" s="87">
        <f>+'[1]Ex-Africa 2023'!B481+'[1]Ex-Africa 2023'!B580+'[1]Ex-Africa 2023'!B679+'[1]Ex-Africa 2023'!B778</f>
        <v>0</v>
      </c>
      <c r="N83" s="87">
        <f>+'[1]Ex-Africa 2023'!B878+'[1]Ex-Africa 2023'!B977+'[1]Ex-Africa 2023'!B1076+'[1]Ex-Africa 2023'!B1175</f>
        <v>0</v>
      </c>
      <c r="O83" s="140">
        <f t="shared" si="9"/>
        <v>0</v>
      </c>
      <c r="Q83" s="139">
        <f>+'[1]Ex-Africa 2024'!B84+'[1]Ex-Africa 2024'!B183+'[1]Ex-Africa 2024'!B282+'[1]Ex-Africa 2024'!B381</f>
        <v>50000</v>
      </c>
      <c r="R83" s="87">
        <f>+'[1]Ex-Africa 2024'!B481+'[1]Ex-Africa 2024'!B580+'[1]Ex-Africa 2024'!B679+'[1]Ex-Africa 2024'!B778</f>
        <v>80250</v>
      </c>
      <c r="S83" s="87">
        <f>+'[1]Ex-Africa 2024'!B878+'[1]Ex-Africa 2024'!B977+'[1]Ex-Africa 2024'!B1076+'[1]Ex-Africa 2024'!B1175</f>
        <v>0</v>
      </c>
      <c r="T83" s="140">
        <f t="shared" si="5"/>
        <v>130250</v>
      </c>
      <c r="V83" s="139">
        <f>+'[1]Ex-Africa 2025'!B84+'[1]Ex-Africa 2025'!B183+'[1]Ex-Africa 2025'!B282+'[1]Ex-Africa 2025'!B381</f>
        <v>0</v>
      </c>
      <c r="W83" s="87">
        <f>+'[1]Ex-Africa 2025'!B481+'[1]Ex-Africa 2025'!B580+'[1]Ex-Africa 2025'!B679+'[1]Ex-Africa 2025'!B778</f>
        <v>0</v>
      </c>
      <c r="X83" s="87">
        <f>+'[1]Ex-Africa 2025'!B878+'[1]Ex-Africa 2025'!B977+'[1]Ex-Africa 2025'!B1076+'[1]Ex-Africa 2025'!B1175</f>
        <v>0</v>
      </c>
      <c r="Y83" s="140">
        <f t="shared" si="6"/>
        <v>0</v>
      </c>
      <c r="Z83" s="87"/>
      <c r="AA83" s="139">
        <f>+'[1]Ex-Africa 2026'!B84+'[1]Ex-Africa 2026'!B183+'[1]Ex-Africa 2026'!B282+'[1]Ex-Africa 2026'!B381</f>
        <v>0</v>
      </c>
      <c r="AB83" s="87">
        <f>+'[1]Ex-Africa 2026'!B481+'[1]Ex-Africa 2026'!B580+'[1]Ex-Africa 2026'!B679+'[1]Ex-Africa 2026'!B778</f>
        <v>31500</v>
      </c>
      <c r="AC83" s="87">
        <f>+'[1]Ex-Africa 2026'!B878+'[1]Ex-Africa 2026'!B977+'[1]Ex-Africa 2026'!B1076+'[1]Ex-Africa 2026'!B1175</f>
        <v>0</v>
      </c>
      <c r="AD83" s="140">
        <f t="shared" si="7"/>
        <v>31500</v>
      </c>
    </row>
    <row r="84" spans="1:31" x14ac:dyDescent="0.25">
      <c r="A84" s="2" t="s">
        <v>176</v>
      </c>
      <c r="B84" s="139">
        <v>0</v>
      </c>
      <c r="C84" s="87">
        <v>0</v>
      </c>
      <c r="D84" s="87">
        <v>0</v>
      </c>
      <c r="E84" s="140">
        <v>0</v>
      </c>
      <c r="G84" s="139"/>
      <c r="H84" s="87"/>
      <c r="I84" s="87"/>
      <c r="J84" s="140"/>
      <c r="L84" s="139"/>
      <c r="M84" s="87"/>
      <c r="N84" s="87"/>
      <c r="O84" s="140"/>
      <c r="Q84" s="139">
        <f>+'[1]Ex-Africa 2024'!B85+'[1]Ex-Africa 2024'!B184+'[1]Ex-Africa 2024'!B283+'[1]Ex-Africa 2024'!B382</f>
        <v>0</v>
      </c>
      <c r="R84" s="87">
        <f>+'[1]Ex-Africa 2024'!B482+'[1]Ex-Africa 2024'!B581+'[1]Ex-Africa 2024'!B680+'[1]Ex-Africa 2024'!B779</f>
        <v>0</v>
      </c>
      <c r="S84" s="87">
        <f>+'[1]Ex-Africa 2024'!B879+'[1]Ex-Africa 2024'!B978+'[1]Ex-Africa 2024'!B1077+'[1]Ex-Africa 2024'!B1176</f>
        <v>0</v>
      </c>
      <c r="T84" s="140">
        <f t="shared" si="5"/>
        <v>0</v>
      </c>
      <c r="V84" s="139">
        <f>+'[1]Ex-Africa 2025'!B85+'[1]Ex-Africa 2025'!B184+'[1]Ex-Africa 2025'!B283+'[1]Ex-Africa 2025'!B382</f>
        <v>18000</v>
      </c>
      <c r="W84" s="87">
        <f>+'[1]Ex-Africa 2025'!B482+'[1]Ex-Africa 2025'!B581+'[1]Ex-Africa 2025'!B680+'[1]Ex-Africa 2025'!B779</f>
        <v>0</v>
      </c>
      <c r="X84" s="87">
        <f>+'[1]Ex-Africa 2025'!B879+'[1]Ex-Africa 2025'!B978+'[1]Ex-Africa 2025'!B1077+'[1]Ex-Africa 2025'!B1176</f>
        <v>0</v>
      </c>
      <c r="Y84" s="140">
        <f t="shared" si="6"/>
        <v>18000</v>
      </c>
      <c r="Z84" s="87"/>
      <c r="AA84" s="139">
        <f>+'[1]Ex-Africa 2026'!B85+'[1]Ex-Africa 2026'!B184+'[1]Ex-Africa 2026'!B283+'[1]Ex-Africa 2026'!B382</f>
        <v>0</v>
      </c>
      <c r="AB84" s="87">
        <f>+'[1]Ex-Africa 2026'!B482+'[1]Ex-Africa 2026'!B581+'[1]Ex-Africa 2026'!B680+'[1]Ex-Africa 2026'!B779</f>
        <v>0</v>
      </c>
      <c r="AC84" s="87">
        <f>+'[1]Ex-Africa 2026'!B879+'[1]Ex-Africa 2026'!B978+'[1]Ex-Africa 2026'!B1077+'[1]Ex-Africa 2026'!B1176</f>
        <v>0</v>
      </c>
      <c r="AD84" s="140">
        <f t="shared" si="7"/>
        <v>0</v>
      </c>
    </row>
    <row r="85" spans="1:31" x14ac:dyDescent="0.25">
      <c r="A85" t="s">
        <v>177</v>
      </c>
      <c r="B85" s="139">
        <v>667523</v>
      </c>
      <c r="C85" s="87">
        <v>0</v>
      </c>
      <c r="D85" s="87">
        <v>0</v>
      </c>
      <c r="E85" s="140">
        <v>667523</v>
      </c>
      <c r="G85" s="139">
        <f>+'[1]Ex Africa 2022'!B86+'[1]Ex Africa 2022'!B185+'[1]Ex Africa 2022'!B284+'[1]Ex Africa 2022'!B383</f>
        <v>0</v>
      </c>
      <c r="H85" s="87">
        <f>+'[1]Ex Africa 2022'!B483+'[1]Ex Africa 2022'!B582+'[1]Ex Africa 2022'!B681+'[1]Ex Africa 2022'!B780</f>
        <v>0</v>
      </c>
      <c r="I85" s="87">
        <f>+'[1]Ex Africa 2022'!B880+'[1]Ex Africa 2022'!B979+'[1]Ex Africa 2022'!B1078+'[1]Ex Africa 2022'!B1177</f>
        <v>0</v>
      </c>
      <c r="J85" s="140">
        <f t="shared" si="8"/>
        <v>0</v>
      </c>
      <c r="L85" s="139">
        <f>+'[1]Ex-Africa 2023'!B86+'[1]Ex-Africa 2023'!B185+'[1]Ex-Africa 2023'!B284+'[1]Ex-Africa 2023'!B383</f>
        <v>789450</v>
      </c>
      <c r="M85" s="87">
        <f>+'[1]Ex-Africa 2023'!B483+'[1]Ex-Africa 2023'!B582+'[1]Ex-Africa 2023'!B681+'[1]Ex-Africa 2023'!B780</f>
        <v>0</v>
      </c>
      <c r="N85" s="87">
        <f>+'[1]Ex-Africa 2023'!B880+'[1]Ex-Africa 2023'!B979+'[1]Ex-Africa 2023'!B1078+'[1]Ex-Africa 2023'!B1177</f>
        <v>0</v>
      </c>
      <c r="O85" s="140">
        <f t="shared" si="9"/>
        <v>789450</v>
      </c>
      <c r="Q85" s="139">
        <f>+'[1]Ex-Africa 2024'!B86+'[1]Ex-Africa 2024'!B185+'[1]Ex-Africa 2024'!B284+'[1]Ex-Africa 2024'!B383</f>
        <v>370500</v>
      </c>
      <c r="R85" s="87">
        <f>+'[1]Ex-Africa 2024'!B483+'[1]Ex-Africa 2024'!B582+'[1]Ex-Africa 2024'!B681+'[1]Ex-Africa 2024'!B780</f>
        <v>0</v>
      </c>
      <c r="S85" s="87">
        <f>+'[1]Ex-Africa 2024'!B880+'[1]Ex-Africa 2024'!B979+'[1]Ex-Africa 2024'!B1078+'[1]Ex-Africa 2024'!B1177</f>
        <v>0</v>
      </c>
      <c r="T85" s="140">
        <f t="shared" si="5"/>
        <v>370500</v>
      </c>
      <c r="V85" s="139">
        <f>+'[1]Ex-Africa 2025'!B86+'[1]Ex-Africa 2025'!B185+'[1]Ex-Africa 2025'!B284+'[1]Ex-Africa 2025'!B383</f>
        <v>18000</v>
      </c>
      <c r="W85" s="87">
        <f>+'[1]Ex-Africa 2025'!B483+'[1]Ex-Africa 2025'!B582+'[1]Ex-Africa 2025'!B681+'[1]Ex-Africa 2025'!B780</f>
        <v>0</v>
      </c>
      <c r="X85" s="87">
        <f>+'[1]Ex-Africa 2025'!B880+'[1]Ex-Africa 2025'!B979+'[1]Ex-Africa 2025'!B1078+'[1]Ex-Africa 2025'!B1177</f>
        <v>0</v>
      </c>
      <c r="Y85" s="140">
        <f t="shared" si="6"/>
        <v>18000</v>
      </c>
      <c r="Z85" s="87"/>
      <c r="AA85" s="139">
        <f>+'[1]Ex-Africa 2026'!B86+'[1]Ex-Africa 2026'!B185+'[1]Ex-Africa 2026'!B284+'[1]Ex-Africa 2026'!B383</f>
        <v>0</v>
      </c>
      <c r="AB85" s="87">
        <f>+'[1]Ex-Africa 2026'!B483+'[1]Ex-Africa 2026'!B582+'[1]Ex-Africa 2026'!B681+'[1]Ex-Africa 2026'!B780</f>
        <v>0</v>
      </c>
      <c r="AC85" s="87">
        <f>+'[1]Ex-Africa 2026'!B880+'[1]Ex-Africa 2026'!B979+'[1]Ex-Africa 2026'!B1078+'[1]Ex-Africa 2026'!B1177</f>
        <v>0</v>
      </c>
      <c r="AD85" s="140">
        <f t="shared" si="7"/>
        <v>0</v>
      </c>
    </row>
    <row r="86" spans="1:31" x14ac:dyDescent="0.25">
      <c r="A86" t="s">
        <v>202</v>
      </c>
      <c r="B86" s="139">
        <v>311985</v>
      </c>
      <c r="C86" s="87">
        <v>40000</v>
      </c>
      <c r="D86" s="87">
        <v>0</v>
      </c>
      <c r="E86" s="140">
        <v>351985</v>
      </c>
      <c r="G86" s="139">
        <f>+'[1]Ex Africa 2022'!B87+'[1]Ex Africa 2022'!B186+'[1]Ex Africa 2022'!B285+'[1]Ex Africa 2022'!B384</f>
        <v>38379</v>
      </c>
      <c r="H86" s="87">
        <f>+'[1]Ex Africa 2022'!B484+'[1]Ex Africa 2022'!B583+'[1]Ex Africa 2022'!B682+'[1]Ex Africa 2022'!B781</f>
        <v>0</v>
      </c>
      <c r="I86" s="87">
        <f>+'[1]Ex Africa 2022'!B881+'[1]Ex Africa 2022'!B980+'[1]Ex Africa 2022'!B1079+'[1]Ex Africa 2022'!B1178</f>
        <v>0</v>
      </c>
      <c r="J86" s="140">
        <f t="shared" si="8"/>
        <v>38379</v>
      </c>
      <c r="L86" s="139">
        <f>+'[1]Ex-Africa 2023'!B87+'[1]Ex-Africa 2023'!B186+'[1]Ex-Africa 2023'!B285+'[1]Ex-Africa 2023'!B384</f>
        <v>36218</v>
      </c>
      <c r="M86" s="87">
        <f>+'[1]Ex-Africa 2023'!B484+'[1]Ex-Africa 2023'!B583+'[1]Ex-Africa 2023'!B682+'[1]Ex-Africa 2023'!B781</f>
        <v>0</v>
      </c>
      <c r="N86" s="87">
        <f>+'[1]Ex-Africa 2023'!B881+'[1]Ex-Africa 2023'!B980+'[1]Ex-Africa 2023'!B1079+'[1]Ex-Africa 2023'!B1178</f>
        <v>0</v>
      </c>
      <c r="O86" s="140">
        <f t="shared" si="9"/>
        <v>36218</v>
      </c>
      <c r="Q86" s="139">
        <f>+'[1]Ex-Africa 2024'!B87+'[1]Ex-Africa 2024'!B186+'[1]Ex-Africa 2024'!B285+'[1]Ex-Africa 2024'!B384</f>
        <v>12696</v>
      </c>
      <c r="R86" s="87">
        <f>+'[1]Ex-Africa 2024'!B484+'[1]Ex-Africa 2024'!B583+'[1]Ex-Africa 2024'!B682+'[1]Ex-Africa 2024'!B781</f>
        <v>0</v>
      </c>
      <c r="S86" s="87">
        <f>+'[1]Ex-Africa 2024'!B881+'[1]Ex-Africa 2024'!B980+'[1]Ex-Africa 2024'!B1079+'[1]Ex-Africa 2024'!B1178</f>
        <v>0</v>
      </c>
      <c r="T86" s="140">
        <f t="shared" si="5"/>
        <v>12696</v>
      </c>
      <c r="V86" s="139">
        <f>+'[1]Ex-Africa 2025'!B87+'[1]Ex-Africa 2025'!B186+'[1]Ex-Africa 2025'!B285+'[1]Ex-Africa 2025'!B384</f>
        <v>31944</v>
      </c>
      <c r="W86" s="87">
        <f>+'[1]Ex-Africa 2025'!B484+'[1]Ex-Africa 2025'!B583+'[1]Ex-Africa 2025'!B682+'[1]Ex-Africa 2025'!B781</f>
        <v>0</v>
      </c>
      <c r="X86" s="87">
        <f>+'[1]Ex-Africa 2025'!B881+'[1]Ex-Africa 2025'!B980+'[1]Ex-Africa 2025'!B1079+'[1]Ex-Africa 2025'!B1178</f>
        <v>0</v>
      </c>
      <c r="Y86" s="140">
        <f t="shared" si="6"/>
        <v>31944</v>
      </c>
      <c r="Z86" s="87"/>
      <c r="AA86" s="139">
        <f>+'[1]Ex-Africa 2026'!B87+'[1]Ex-Africa 2026'!B186+'[1]Ex-Africa 2026'!B285+'[1]Ex-Africa 2026'!B384</f>
        <v>3300</v>
      </c>
      <c r="AB86" s="87">
        <f>+'[1]Ex-Africa 2026'!B484+'[1]Ex-Africa 2026'!B583+'[1]Ex-Africa 2026'!B682+'[1]Ex-Africa 2026'!B781</f>
        <v>0</v>
      </c>
      <c r="AC86" s="87">
        <f>+'[1]Ex-Africa 2026'!B881+'[1]Ex-Africa 2026'!B980+'[1]Ex-Africa 2026'!B1079+'[1]Ex-Africa 2026'!B1178</f>
        <v>0</v>
      </c>
      <c r="AD86" s="140">
        <f t="shared" si="7"/>
        <v>3300</v>
      </c>
    </row>
    <row r="87" spans="1:31" x14ac:dyDescent="0.25">
      <c r="A87" t="s">
        <v>179</v>
      </c>
      <c r="B87" s="139">
        <v>205000</v>
      </c>
      <c r="C87" s="87">
        <v>0</v>
      </c>
      <c r="D87" s="87">
        <v>0</v>
      </c>
      <c r="E87" s="140">
        <v>205000</v>
      </c>
      <c r="G87" s="139">
        <f>+'[1]Ex Africa 2022'!B88+'[1]Ex Africa 2022'!B187+'[1]Ex Africa 2022'!B286+'[1]Ex Africa 2022'!B385</f>
        <v>0</v>
      </c>
      <c r="H87" s="87">
        <f>+'[1]Ex Africa 2022'!B485+'[1]Ex Africa 2022'!B584+'[1]Ex Africa 2022'!B683+'[1]Ex Africa 2022'!B782</f>
        <v>0</v>
      </c>
      <c r="I87" s="87">
        <f>+'[1]Ex Africa 2022'!B882+'[1]Ex Africa 2022'!B981+'[1]Ex Africa 2022'!B1080+'[1]Ex Africa 2022'!B1179</f>
        <v>0</v>
      </c>
      <c r="J87" s="140">
        <f t="shared" si="8"/>
        <v>0</v>
      </c>
      <c r="L87" s="139">
        <f>+'[1]Ex-Africa 2023'!B88+'[1]Ex-Africa 2023'!B187+'[1]Ex-Africa 2023'!B286+'[1]Ex-Africa 2023'!B385</f>
        <v>10000</v>
      </c>
      <c r="M87" s="87">
        <f>+'[1]Ex-Africa 2023'!B485+'[1]Ex-Africa 2023'!B584+'[1]Ex-Africa 2023'!B683+'[1]Ex-Africa 2023'!B782</f>
        <v>0</v>
      </c>
      <c r="N87" s="87">
        <f>+'[1]Ex-Africa 2023'!B882+'[1]Ex-Africa 2023'!B981+'[1]Ex-Africa 2023'!B1080+'[1]Ex-Africa 2023'!B1179</f>
        <v>0</v>
      </c>
      <c r="O87" s="140">
        <f t="shared" si="9"/>
        <v>10000</v>
      </c>
      <c r="Q87" s="139">
        <f>+'[1]Ex-Africa 2024'!B88+'[1]Ex-Africa 2024'!B187+'[1]Ex-Africa 2024'!B286+'[1]Ex-Africa 2024'!B385</f>
        <v>0</v>
      </c>
      <c r="R87" s="87">
        <f>+'[1]Ex-Africa 2024'!B485+'[1]Ex-Africa 2024'!B584+'[1]Ex-Africa 2024'!B683+'[1]Ex-Africa 2024'!B782</f>
        <v>0</v>
      </c>
      <c r="S87" s="87">
        <f>+'[1]Ex-Africa 2024'!B882+'[1]Ex-Africa 2024'!B981+'[1]Ex-Africa 2024'!B1080+'[1]Ex-Africa 2024'!B1179</f>
        <v>0</v>
      </c>
      <c r="T87" s="140">
        <f t="shared" si="5"/>
        <v>0</v>
      </c>
      <c r="V87" s="139">
        <f>+'[1]Ex-Africa 2025'!B88+'[1]Ex-Africa 2025'!B187+'[1]Ex-Africa 2025'!B286+'[1]Ex-Africa 2025'!B385</f>
        <v>0</v>
      </c>
      <c r="W87" s="87">
        <f>+'[1]Ex-Africa 2025'!B485+'[1]Ex-Africa 2025'!B584+'[1]Ex-Africa 2025'!B683+'[1]Ex-Africa 2025'!B782</f>
        <v>0</v>
      </c>
      <c r="X87" s="87">
        <f>+'[1]Ex-Africa 2025'!B882+'[1]Ex-Africa 2025'!B981+'[1]Ex-Africa 2025'!B1080+'[1]Ex-Africa 2025'!B1179</f>
        <v>0</v>
      </c>
      <c r="Y87" s="140">
        <f t="shared" si="6"/>
        <v>0</v>
      </c>
      <c r="Z87" s="87"/>
      <c r="AA87" s="139">
        <f>+'[1]Ex-Africa 2026'!B88+'[1]Ex-Africa 2026'!B187+'[1]Ex-Africa 2026'!B286+'[1]Ex-Africa 2026'!B385</f>
        <v>0</v>
      </c>
      <c r="AB87" s="87">
        <f>+'[1]Ex-Africa 2026'!B485+'[1]Ex-Africa 2026'!B584+'[1]Ex-Africa 2026'!B683+'[1]Ex-Africa 2026'!B782</f>
        <v>0</v>
      </c>
      <c r="AC87" s="87">
        <f>+'[1]Ex-Africa 2026'!B882+'[1]Ex-Africa 2026'!B981+'[1]Ex-Africa 2026'!B1080+'[1]Ex-Africa 2026'!B1179</f>
        <v>0</v>
      </c>
      <c r="AD87" s="140">
        <f t="shared" si="7"/>
        <v>0</v>
      </c>
    </row>
    <row r="88" spans="1:31" x14ac:dyDescent="0.25">
      <c r="A88" t="s">
        <v>203</v>
      </c>
      <c r="B88" s="139">
        <v>1055385</v>
      </c>
      <c r="C88" s="87">
        <v>447962</v>
      </c>
      <c r="D88" s="87">
        <v>0</v>
      </c>
      <c r="E88" s="140">
        <v>1503347</v>
      </c>
      <c r="G88" s="139">
        <f>+'[1]Ex Africa 2022'!B89+'[1]Ex Africa 2022'!B188+'[1]Ex Africa 2022'!B287+'[1]Ex Africa 2022'!B386</f>
        <v>261800</v>
      </c>
      <c r="H88" s="87">
        <f>+'[1]Ex Africa 2022'!B486+'[1]Ex Africa 2022'!B585+'[1]Ex Africa 2022'!B684+'[1]Ex Africa 2022'!B783</f>
        <v>263294</v>
      </c>
      <c r="I88" s="87">
        <f>+'[1]Ex Africa 2022'!B883+'[1]Ex Africa 2022'!B982+'[1]Ex Africa 2022'!B1081+'[1]Ex Africa 2022'!B1180</f>
        <v>12000</v>
      </c>
      <c r="J88" s="140">
        <f t="shared" si="8"/>
        <v>537094</v>
      </c>
      <c r="L88" s="139">
        <f>+'[1]Ex-Africa 2023'!B89+'[1]Ex-Africa 2023'!B188+'[1]Ex-Africa 2023'!B287+'[1]Ex-Africa 2023'!B386</f>
        <v>361400</v>
      </c>
      <c r="M88" s="87">
        <f>+'[1]Ex-Africa 2023'!B486+'[1]Ex-Africa 2023'!B585+'[1]Ex-Africa 2023'!B684+'[1]Ex-Africa 2023'!B783</f>
        <v>112500</v>
      </c>
      <c r="N88" s="87">
        <f>+'[1]Ex-Africa 2023'!B883+'[1]Ex-Africa 2023'!B982+'[1]Ex-Africa 2023'!B1081+'[1]Ex-Africa 2023'!B1180</f>
        <v>96000</v>
      </c>
      <c r="O88" s="140">
        <f t="shared" si="9"/>
        <v>569900</v>
      </c>
      <c r="Q88" s="139">
        <f>+'[1]Ex-Africa 2024'!B89+'[1]Ex-Africa 2024'!B188+'[1]Ex-Africa 2024'!B287+'[1]Ex-Africa 2024'!B386</f>
        <v>89205</v>
      </c>
      <c r="R88" s="87">
        <f>+'[1]Ex-Africa 2024'!B486+'[1]Ex-Africa 2024'!B585+'[1]Ex-Africa 2024'!B684+'[1]Ex-Africa 2024'!B783</f>
        <v>262600</v>
      </c>
      <c r="S88" s="87">
        <f>+'[1]Ex-Africa 2024'!B883+'[1]Ex-Africa 2024'!B982+'[1]Ex-Africa 2024'!B1081+'[1]Ex-Africa 2024'!B1180</f>
        <v>80000</v>
      </c>
      <c r="T88" s="140">
        <f t="shared" si="5"/>
        <v>431805</v>
      </c>
      <c r="V88" s="139">
        <f>+'[1]Ex-Africa 2025'!B89+'[1]Ex-Africa 2025'!B188+'[1]Ex-Africa 2025'!B287+'[1]Ex-Africa 2025'!B386</f>
        <v>248600</v>
      </c>
      <c r="W88" s="87">
        <f>+'[1]Ex-Africa 2025'!B486+'[1]Ex-Africa 2025'!B585+'[1]Ex-Africa 2025'!B684+'[1]Ex-Africa 2025'!B783</f>
        <v>448900</v>
      </c>
      <c r="X88" s="87">
        <f>+'[1]Ex-Africa 2025'!B883+'[1]Ex-Africa 2025'!B982+'[1]Ex-Africa 2025'!B1081+'[1]Ex-Africa 2025'!B1180</f>
        <v>190000</v>
      </c>
      <c r="Y88" s="140">
        <f t="shared" si="6"/>
        <v>887500</v>
      </c>
      <c r="Z88" s="87"/>
      <c r="AA88" s="139">
        <f>+'[1]Ex-Africa 2026'!B89+'[1]Ex-Africa 2026'!B188+'[1]Ex-Africa 2026'!B287+'[1]Ex-Africa 2026'!B386</f>
        <v>0</v>
      </c>
      <c r="AB88" s="87">
        <f>+'[1]Ex-Africa 2026'!B486+'[1]Ex-Africa 2026'!B585+'[1]Ex-Africa 2026'!B684+'[1]Ex-Africa 2026'!B783</f>
        <v>120000</v>
      </c>
      <c r="AC88" s="87">
        <f>+'[1]Ex-Africa 2026'!B883+'[1]Ex-Africa 2026'!B982+'[1]Ex-Africa 2026'!B1081+'[1]Ex-Africa 2026'!B1180</f>
        <v>100000</v>
      </c>
      <c r="AD88" s="140">
        <f t="shared" si="7"/>
        <v>220000</v>
      </c>
    </row>
    <row r="89" spans="1:31" x14ac:dyDescent="0.25">
      <c r="A89" t="s">
        <v>204</v>
      </c>
      <c r="B89" s="139">
        <v>3200</v>
      </c>
      <c r="C89" s="87">
        <v>3000</v>
      </c>
      <c r="D89" s="87">
        <v>0</v>
      </c>
      <c r="E89" s="140">
        <v>6200</v>
      </c>
      <c r="G89" s="139">
        <f>+'[1]Ex Africa 2022'!B90+'[1]Ex Africa 2022'!B189+'[1]Ex Africa 2022'!B288+'[1]Ex Africa 2022'!B387</f>
        <v>0</v>
      </c>
      <c r="H89" s="87">
        <f>+'[1]Ex Africa 2022'!B487+'[1]Ex Africa 2022'!B586+'[1]Ex Africa 2022'!B685+'[1]Ex Africa 2022'!B784</f>
        <v>0</v>
      </c>
      <c r="I89" s="87">
        <f>+'[1]Ex Africa 2022'!B884+'[1]Ex Africa 2022'!B983+'[1]Ex Africa 2022'!B1082+'[1]Ex Africa 2022'!B1181</f>
        <v>0</v>
      </c>
      <c r="J89" s="140">
        <f t="shared" si="8"/>
        <v>0</v>
      </c>
      <c r="L89" s="139">
        <f>+'[1]Ex-Africa 2023'!B90+'[1]Ex-Africa 2023'!B189+'[1]Ex-Africa 2023'!B288+'[1]Ex-Africa 2023'!B387</f>
        <v>13500</v>
      </c>
      <c r="M89" s="87">
        <f>+'[1]Ex-Africa 2023'!B487+'[1]Ex-Africa 2023'!B586+'[1]Ex-Africa 2023'!B685+'[1]Ex-Africa 2023'!B784</f>
        <v>0</v>
      </c>
      <c r="N89" s="87">
        <f>+'[1]Ex-Africa 2023'!B884+'[1]Ex-Africa 2023'!B983+'[1]Ex-Africa 2023'!B1082+'[1]Ex-Africa 2023'!B1181</f>
        <v>0</v>
      </c>
      <c r="O89" s="140">
        <f t="shared" si="9"/>
        <v>13500</v>
      </c>
      <c r="Q89" s="139">
        <f>+'[1]Ex-Africa 2024'!B90+'[1]Ex-Africa 2024'!B189+'[1]Ex-Africa 2024'!B288+'[1]Ex-Africa 2024'!B387</f>
        <v>0</v>
      </c>
      <c r="R89" s="87">
        <f>+'[1]Ex-Africa 2024'!B487+'[1]Ex-Africa 2024'!B586+'[1]Ex-Africa 2024'!B685+'[1]Ex-Africa 2024'!B784</f>
        <v>15</v>
      </c>
      <c r="S89" s="87">
        <f>+'[1]Ex-Africa 2024'!B884+'[1]Ex-Africa 2024'!B983+'[1]Ex-Africa 2024'!B1082+'[1]Ex-Africa 2024'!B1181</f>
        <v>0</v>
      </c>
      <c r="T89" s="140">
        <f t="shared" si="5"/>
        <v>15</v>
      </c>
      <c r="V89" s="139">
        <f>+'[1]Ex-Africa 2025'!B90+'[1]Ex-Africa 2025'!B189+'[1]Ex-Africa 2025'!B288+'[1]Ex-Africa 2025'!B387</f>
        <v>0</v>
      </c>
      <c r="W89" s="87">
        <f>+'[1]Ex-Africa 2025'!B487+'[1]Ex-Africa 2025'!B586+'[1]Ex-Africa 2025'!B685+'[1]Ex-Africa 2025'!B784</f>
        <v>0</v>
      </c>
      <c r="X89" s="87">
        <f>+'[1]Ex-Africa 2025'!B884+'[1]Ex-Africa 2025'!B983+'[1]Ex-Africa 2025'!B1082+'[1]Ex-Africa 2025'!B1181</f>
        <v>0</v>
      </c>
      <c r="Y89" s="140">
        <f t="shared" si="6"/>
        <v>0</v>
      </c>
      <c r="Z89" s="87"/>
      <c r="AA89" s="139">
        <f>+'[1]Ex-Africa 2026'!B90+'[1]Ex-Africa 2026'!B189+'[1]Ex-Africa 2026'!B288+'[1]Ex-Africa 2026'!B387</f>
        <v>0</v>
      </c>
      <c r="AB89" s="87">
        <f>+'[1]Ex-Africa 2026'!B487+'[1]Ex-Africa 2026'!B586+'[1]Ex-Africa 2026'!B685+'[1]Ex-Africa 2026'!B784</f>
        <v>0</v>
      </c>
      <c r="AC89" s="87">
        <f>+'[1]Ex-Africa 2026'!B884+'[1]Ex-Africa 2026'!B983+'[1]Ex-Africa 2026'!B1082+'[1]Ex-Africa 2026'!B1181</f>
        <v>0</v>
      </c>
      <c r="AD89" s="140">
        <f t="shared" si="7"/>
        <v>0</v>
      </c>
    </row>
    <row r="90" spans="1:31" x14ac:dyDescent="0.25">
      <c r="A90" t="s">
        <v>182</v>
      </c>
      <c r="B90" s="139">
        <v>0</v>
      </c>
      <c r="C90" s="87">
        <v>0</v>
      </c>
      <c r="D90" s="87">
        <v>0</v>
      </c>
      <c r="E90" s="140">
        <v>0</v>
      </c>
      <c r="G90" s="139">
        <f>+'[1]Ex Africa 2022'!B91+'[1]Ex Africa 2022'!B190+'[1]Ex Africa 2022'!B289+'[1]Ex Africa 2022'!B388</f>
        <v>18500</v>
      </c>
      <c r="H90" s="87">
        <f>+'[1]Ex Africa 2022'!B488+'[1]Ex Africa 2022'!B587+'[1]Ex Africa 2022'!B686+'[1]Ex Africa 2022'!B785</f>
        <v>0</v>
      </c>
      <c r="I90" s="87">
        <f>+'[1]Ex Africa 2022'!B885+'[1]Ex Africa 2022'!B984+'[1]Ex Africa 2022'!B1083+'[1]Ex Africa 2022'!B1182</f>
        <v>0</v>
      </c>
      <c r="J90" s="140">
        <f t="shared" si="8"/>
        <v>18500</v>
      </c>
      <c r="L90" s="139">
        <f>+'[1]Ex-Africa 2023'!B91+'[1]Ex-Africa 2023'!B190+'[1]Ex-Africa 2023'!B289+'[1]Ex-Africa 2023'!B388</f>
        <v>204000</v>
      </c>
      <c r="M90" s="87">
        <f>+'[1]Ex-Africa 2023'!B488+'[1]Ex-Africa 2023'!B587+'[1]Ex-Africa 2023'!B686+'[1]Ex-Africa 2023'!B785</f>
        <v>0</v>
      </c>
      <c r="N90" s="87">
        <f>+'[1]Ex-Africa 2023'!B885+'[1]Ex-Africa 2023'!B984+'[1]Ex-Africa 2023'!B1083+'[1]Ex-Africa 2023'!B1182</f>
        <v>0</v>
      </c>
      <c r="O90" s="140">
        <f t="shared" si="9"/>
        <v>204000</v>
      </c>
      <c r="Q90" s="139">
        <f>+'[1]Ex-Africa 2024'!B91+'[1]Ex-Africa 2024'!B190+'[1]Ex-Africa 2024'!B289+'[1]Ex-Africa 2024'!B388</f>
        <v>0</v>
      </c>
      <c r="R90" s="87">
        <f>+'[1]Ex-Africa 2024'!B488+'[1]Ex-Africa 2024'!B587+'[1]Ex-Africa 2024'!B686+'[1]Ex-Africa 2024'!B785</f>
        <v>0</v>
      </c>
      <c r="S90" s="87">
        <f>+'[1]Ex-Africa 2024'!B885+'[1]Ex-Africa 2024'!B984+'[1]Ex-Africa 2024'!B1083+'[1]Ex-Africa 2024'!B1182</f>
        <v>0</v>
      </c>
      <c r="T90" s="140">
        <f t="shared" si="5"/>
        <v>0</v>
      </c>
      <c r="V90" s="139">
        <f>+'[1]Ex-Africa 2025'!B91+'[1]Ex-Africa 2025'!B190+'[1]Ex-Africa 2025'!B289+'[1]Ex-Africa 2025'!B388</f>
        <v>0</v>
      </c>
      <c r="W90" s="87">
        <f>+'[1]Ex-Africa 2025'!B488+'[1]Ex-Africa 2025'!B587+'[1]Ex-Africa 2025'!B686+'[1]Ex-Africa 2025'!B785</f>
        <v>0</v>
      </c>
      <c r="X90" s="87">
        <f>+'[1]Ex-Africa 2025'!B885+'[1]Ex-Africa 2025'!B984+'[1]Ex-Africa 2025'!B1083+'[1]Ex-Africa 2025'!B1182</f>
        <v>0</v>
      </c>
      <c r="Y90" s="140">
        <f t="shared" si="6"/>
        <v>0</v>
      </c>
      <c r="Z90" s="87"/>
      <c r="AA90" s="139">
        <f>+'[1]Ex-Africa 2026'!B91+'[1]Ex-Africa 2026'!B190+'[1]Ex-Africa 2026'!B289+'[1]Ex-Africa 2026'!B388</f>
        <v>0</v>
      </c>
      <c r="AB90" s="87">
        <f>+'[1]Ex-Africa 2026'!B488+'[1]Ex-Africa 2026'!B587+'[1]Ex-Africa 2026'!B686+'[1]Ex-Africa 2026'!B785</f>
        <v>0</v>
      </c>
      <c r="AC90" s="87">
        <f>+'[1]Ex-Africa 2026'!B885+'[1]Ex-Africa 2026'!B984+'[1]Ex-Africa 2026'!B1083+'[1]Ex-Africa 2026'!B1182</f>
        <v>0</v>
      </c>
      <c r="AD90" s="140">
        <f t="shared" si="7"/>
        <v>0</v>
      </c>
    </row>
    <row r="91" spans="1:31" x14ac:dyDescent="0.25">
      <c r="A91" t="s">
        <v>205</v>
      </c>
      <c r="B91" s="139">
        <v>2500</v>
      </c>
      <c r="C91" s="87">
        <v>0</v>
      </c>
      <c r="D91" s="87">
        <v>0</v>
      </c>
      <c r="E91" s="140">
        <v>2500</v>
      </c>
      <c r="G91" s="139">
        <f>+'[1]Ex Africa 2022'!B92+'[1]Ex Africa 2022'!B191+'[1]Ex Africa 2022'!B290+'[1]Ex Africa 2022'!B389</f>
        <v>0</v>
      </c>
      <c r="H91" s="87">
        <f>+'[1]Ex Africa 2022'!B489+'[1]Ex Africa 2022'!B588+'[1]Ex Africa 2022'!B687+'[1]Ex Africa 2022'!B786</f>
        <v>0</v>
      </c>
      <c r="I91" s="87">
        <f>+'[1]Ex Africa 2022'!B886+'[1]Ex Africa 2022'!B985+'[1]Ex Africa 2022'!B1084+'[1]Ex Africa 2022'!B1183</f>
        <v>0</v>
      </c>
      <c r="J91" s="140">
        <f t="shared" si="8"/>
        <v>0</v>
      </c>
      <c r="L91" s="139">
        <f>+'[1]Ex-Africa 2023'!B92+'[1]Ex-Africa 2023'!B191+'[1]Ex-Africa 2023'!B290+'[1]Ex-Africa 2023'!B389</f>
        <v>0</v>
      </c>
      <c r="M91" s="87">
        <f>+'[1]Ex-Africa 2023'!B489+'[1]Ex-Africa 2023'!B588+'[1]Ex-Africa 2023'!B687+'[1]Ex-Africa 2023'!B786</f>
        <v>0</v>
      </c>
      <c r="N91" s="87">
        <f>+'[1]Ex-Africa 2023'!B886+'[1]Ex-Africa 2023'!B985+'[1]Ex-Africa 2023'!B1084+'[1]Ex-Africa 2023'!B1183</f>
        <v>0</v>
      </c>
      <c r="O91" s="140">
        <f t="shared" si="9"/>
        <v>0</v>
      </c>
      <c r="Q91" s="139">
        <f>+'[1]Ex-Africa 2024'!B92+'[1]Ex-Africa 2024'!B191+'[1]Ex-Africa 2024'!B290+'[1]Ex-Africa 2024'!B389</f>
        <v>0</v>
      </c>
      <c r="R91" s="87">
        <f>+'[1]Ex-Africa 2024'!B489+'[1]Ex-Africa 2024'!B588+'[1]Ex-Africa 2024'!B687+'[1]Ex-Africa 2024'!B786</f>
        <v>0</v>
      </c>
      <c r="S91" s="87">
        <f>+'[1]Ex-Africa 2024'!B886+'[1]Ex-Africa 2024'!B985+'[1]Ex-Africa 2024'!B1084+'[1]Ex-Africa 2024'!B1183</f>
        <v>0</v>
      </c>
      <c r="T91" s="140">
        <f t="shared" si="5"/>
        <v>0</v>
      </c>
      <c r="V91" s="139">
        <f>+'[1]Ex-Africa 2025'!B92+'[1]Ex-Africa 2025'!B191+'[1]Ex-Africa 2025'!B290+'[1]Ex-Africa 2025'!B389</f>
        <v>0</v>
      </c>
      <c r="W91" s="87">
        <f>+'[1]Ex-Africa 2025'!B489+'[1]Ex-Africa 2025'!B588+'[1]Ex-Africa 2025'!B687+'[1]Ex-Africa 2025'!B786</f>
        <v>0</v>
      </c>
      <c r="X91" s="87">
        <f>+'[1]Ex-Africa 2025'!B886+'[1]Ex-Africa 2025'!B985+'[1]Ex-Africa 2025'!B1084+'[1]Ex-Africa 2025'!B1183</f>
        <v>0</v>
      </c>
      <c r="Y91" s="140">
        <f t="shared" si="6"/>
        <v>0</v>
      </c>
      <c r="Z91" s="87"/>
      <c r="AA91" s="139">
        <f>+'[1]Ex-Africa 2026'!B92+'[1]Ex-Africa 2026'!B191+'[1]Ex-Africa 2026'!B290+'[1]Ex-Africa 2026'!B389</f>
        <v>0</v>
      </c>
      <c r="AB91" s="87">
        <f>+'[1]Ex-Africa 2026'!B489+'[1]Ex-Africa 2026'!B588+'[1]Ex-Africa 2026'!B687+'[1]Ex-Africa 2026'!B786</f>
        <v>0</v>
      </c>
      <c r="AC91" s="87">
        <f>+'[1]Ex-Africa 2026'!B886+'[1]Ex-Africa 2026'!B985+'[1]Ex-Africa 2026'!B1084+'[1]Ex-Africa 2026'!B1183</f>
        <v>0</v>
      </c>
      <c r="AD91" s="140">
        <f t="shared" si="7"/>
        <v>0</v>
      </c>
    </row>
    <row r="92" spans="1:31" x14ac:dyDescent="0.25">
      <c r="A92" t="s">
        <v>184</v>
      </c>
      <c r="B92" s="139">
        <v>213572</v>
      </c>
      <c r="C92" s="87">
        <v>0</v>
      </c>
      <c r="D92" s="87">
        <v>0</v>
      </c>
      <c r="E92" s="140">
        <v>213572</v>
      </c>
      <c r="G92" s="139">
        <f>+'[1]Ex Africa 2022'!B93+'[1]Ex Africa 2022'!B192+'[1]Ex Africa 2022'!B291+'[1]Ex Africa 2022'!B390</f>
        <v>70985</v>
      </c>
      <c r="H92" s="87">
        <f>+'[1]Ex Africa 2022'!B490+'[1]Ex Africa 2022'!B589+'[1]Ex Africa 2022'!B688+'[1]Ex Africa 2022'!B787</f>
        <v>0</v>
      </c>
      <c r="I92" s="87">
        <f>+'[1]Ex Africa 2022'!B887+'[1]Ex Africa 2022'!B986+'[1]Ex Africa 2022'!B1085+'[1]Ex Africa 2022'!B1184</f>
        <v>0</v>
      </c>
      <c r="J92" s="140">
        <f t="shared" si="8"/>
        <v>70985</v>
      </c>
      <c r="L92" s="139">
        <f>+'[1]Ex-Africa 2023'!B93+'[1]Ex-Africa 2023'!B192+'[1]Ex-Africa 2023'!B291+'[1]Ex-Africa 2023'!B390</f>
        <v>8506</v>
      </c>
      <c r="M92" s="87">
        <f>+'[1]Ex-Africa 2023'!B490+'[1]Ex-Africa 2023'!B589+'[1]Ex-Africa 2023'!B688+'[1]Ex-Africa 2023'!B787</f>
        <v>0</v>
      </c>
      <c r="N92" s="87">
        <f>+'[1]Ex-Africa 2023'!B887+'[1]Ex-Africa 2023'!B986+'[1]Ex-Africa 2023'!B1085+'[1]Ex-Africa 2023'!B1184</f>
        <v>0</v>
      </c>
      <c r="O92" s="140">
        <f t="shared" si="9"/>
        <v>8506</v>
      </c>
      <c r="Q92" s="139">
        <f>+'[1]Ex-Africa 2024'!B93+'[1]Ex-Africa 2024'!B192+'[1]Ex-Africa 2024'!B291+'[1]Ex-Africa 2024'!B390</f>
        <v>133267</v>
      </c>
      <c r="R92" s="87">
        <f>+'[1]Ex-Africa 2024'!B490+'[1]Ex-Africa 2024'!B589+'[1]Ex-Africa 2024'!B688+'[1]Ex-Africa 2024'!B787</f>
        <v>0</v>
      </c>
      <c r="S92" s="87">
        <f>+'[1]Ex-Africa 2024'!B887+'[1]Ex-Africa 2024'!B986+'[1]Ex-Africa 2024'!B1085+'[1]Ex-Africa 2024'!B1184</f>
        <v>0</v>
      </c>
      <c r="T92" s="140">
        <f t="shared" si="5"/>
        <v>133267</v>
      </c>
      <c r="V92" s="139">
        <f>+'[1]Ex-Africa 2025'!B93+'[1]Ex-Africa 2025'!B192+'[1]Ex-Africa 2025'!B291+'[1]Ex-Africa 2025'!B390</f>
        <v>80000</v>
      </c>
      <c r="W92" s="87">
        <f>+'[1]Ex-Africa 2025'!B490+'[1]Ex-Africa 2025'!B589+'[1]Ex-Africa 2025'!B688+'[1]Ex-Africa 2025'!B787</f>
        <v>0</v>
      </c>
      <c r="X92" s="87">
        <f>+'[1]Ex-Africa 2025'!B887+'[1]Ex-Africa 2025'!B986+'[1]Ex-Africa 2025'!B1085+'[1]Ex-Africa 2025'!B1184</f>
        <v>0</v>
      </c>
      <c r="Y92" s="140">
        <f t="shared" si="6"/>
        <v>80000</v>
      </c>
      <c r="Z92" s="87"/>
      <c r="AA92" s="139">
        <f>+'[1]Ex-Africa 2026'!B93+'[1]Ex-Africa 2026'!B192+'[1]Ex-Africa 2026'!B291+'[1]Ex-Africa 2026'!B390</f>
        <v>0</v>
      </c>
      <c r="AB92" s="87">
        <f>+'[1]Ex-Africa 2026'!B490+'[1]Ex-Africa 2026'!B589+'[1]Ex-Africa 2026'!B688+'[1]Ex-Africa 2026'!B787</f>
        <v>0</v>
      </c>
      <c r="AC92" s="87">
        <f>+'[1]Ex-Africa 2026'!B887+'[1]Ex-Africa 2026'!B986+'[1]Ex-Africa 2026'!B1085+'[1]Ex-Africa 2026'!B1184</f>
        <v>0</v>
      </c>
      <c r="AD92" s="140">
        <f t="shared" si="7"/>
        <v>0</v>
      </c>
    </row>
    <row r="93" spans="1:31" x14ac:dyDescent="0.25">
      <c r="A93" t="s">
        <v>185</v>
      </c>
      <c r="B93" s="139">
        <v>666723</v>
      </c>
      <c r="C93" s="87">
        <v>28700</v>
      </c>
      <c r="D93" s="87">
        <v>0</v>
      </c>
      <c r="E93" s="140">
        <v>695423</v>
      </c>
      <c r="G93" s="139">
        <f>+'[1]Ex Africa 2022'!B94+'[1]Ex Africa 2022'!B193+'[1]Ex Africa 2022'!B292+'[1]Ex Africa 2022'!B391</f>
        <v>400971</v>
      </c>
      <c r="H93" s="87">
        <f>+'[1]Ex Africa 2022'!B491+'[1]Ex Africa 2022'!B590+'[1]Ex Africa 2022'!B689+'[1]Ex Africa 2022'!B788</f>
        <v>0</v>
      </c>
      <c r="I93" s="87">
        <f>+'[1]Ex Africa 2022'!B888+'[1]Ex Africa 2022'!B987+'[1]Ex Africa 2022'!B1086+'[1]Ex Africa 2022'!B1185</f>
        <v>0</v>
      </c>
      <c r="J93" s="140">
        <f t="shared" si="8"/>
        <v>400971</v>
      </c>
      <c r="L93" s="139">
        <f>+'[1]Ex-Africa 2023'!B94+'[1]Ex-Africa 2023'!B193+'[1]Ex-Africa 2023'!B292+'[1]Ex-Africa 2023'!B391</f>
        <v>247424</v>
      </c>
      <c r="M93" s="87">
        <f>+'[1]Ex-Africa 2023'!B491+'[1]Ex-Africa 2023'!B590+'[1]Ex-Africa 2023'!B689+'[1]Ex-Africa 2023'!B788</f>
        <v>0</v>
      </c>
      <c r="N93" s="87">
        <f>+'[1]Ex-Africa 2023'!B888+'[1]Ex-Africa 2023'!B987+'[1]Ex-Africa 2023'!B1086+'[1]Ex-Africa 2023'!B1185</f>
        <v>0</v>
      </c>
      <c r="O93" s="140">
        <f t="shared" si="9"/>
        <v>247424</v>
      </c>
      <c r="Q93" s="139">
        <f>+'[1]Ex-Africa 2024'!B94+'[1]Ex-Africa 2024'!B193+'[1]Ex-Africa 2024'!B292+'[1]Ex-Africa 2024'!B391</f>
        <v>212387</v>
      </c>
      <c r="R93" s="87">
        <f>+'[1]Ex-Africa 2024'!B491+'[1]Ex-Africa 2024'!B590+'[1]Ex-Africa 2024'!B689+'[1]Ex-Africa 2024'!B788</f>
        <v>0</v>
      </c>
      <c r="S93" s="87">
        <f>+'[1]Ex-Africa 2024'!B888+'[1]Ex-Africa 2024'!B987+'[1]Ex-Africa 2024'!B1086+'[1]Ex-Africa 2024'!B1185</f>
        <v>0</v>
      </c>
      <c r="T93" s="140">
        <f t="shared" si="5"/>
        <v>212387</v>
      </c>
      <c r="V93" s="139">
        <f>+'[1]Ex-Africa 2025'!B94+'[1]Ex-Africa 2025'!B193+'[1]Ex-Africa 2025'!B292+'[1]Ex-Africa 2025'!B391</f>
        <v>0</v>
      </c>
      <c r="W93" s="87">
        <f>+'[1]Ex-Africa 2025'!B491+'[1]Ex-Africa 2025'!B590+'[1]Ex-Africa 2025'!B689+'[1]Ex-Africa 2025'!B788</f>
        <v>0</v>
      </c>
      <c r="X93" s="87">
        <f>+'[1]Ex-Africa 2025'!B888+'[1]Ex-Africa 2025'!B987+'[1]Ex-Africa 2025'!B1086+'[1]Ex-Africa 2025'!B1185</f>
        <v>0</v>
      </c>
      <c r="Y93" s="140">
        <f t="shared" si="6"/>
        <v>0</v>
      </c>
      <c r="Z93" s="87"/>
      <c r="AA93" s="139">
        <f>+'[1]Ex-Africa 2026'!B94+'[1]Ex-Africa 2026'!B193+'[1]Ex-Africa 2026'!B292+'[1]Ex-Africa 2026'!B391</f>
        <v>91904</v>
      </c>
      <c r="AB93" s="87">
        <f>+'[1]Ex-Africa 2026'!B491+'[1]Ex-Africa 2026'!B590+'[1]Ex-Africa 2026'!B689+'[1]Ex-Africa 2026'!B788</f>
        <v>0</v>
      </c>
      <c r="AC93" s="87">
        <f>+'[1]Ex-Africa 2026'!B888+'[1]Ex-Africa 2026'!B987+'[1]Ex-Africa 2026'!B1086+'[1]Ex-Africa 2026'!B1185</f>
        <v>0</v>
      </c>
      <c r="AD93" s="140">
        <f t="shared" si="7"/>
        <v>91904</v>
      </c>
    </row>
    <row r="94" spans="1:31" x14ac:dyDescent="0.25">
      <c r="A94" t="s">
        <v>206</v>
      </c>
      <c r="B94" s="139">
        <v>1545245</v>
      </c>
      <c r="C94" s="87">
        <v>0</v>
      </c>
      <c r="D94" s="87">
        <v>0</v>
      </c>
      <c r="E94" s="140">
        <v>1545245</v>
      </c>
      <c r="G94" s="139">
        <f>+'[1]Ex Africa 2022'!B95+'[1]Ex Africa 2022'!B194+'[1]Ex Africa 2022'!B293+'[1]Ex Africa 2022'!B392</f>
        <v>1486700</v>
      </c>
      <c r="H94" s="87">
        <f>+'[1]Ex Africa 2022'!B492+'[1]Ex Africa 2022'!B591+'[1]Ex Africa 2022'!B690+'[1]Ex Africa 2022'!B789</f>
        <v>0</v>
      </c>
      <c r="I94" s="87">
        <f>+'[1]Ex Africa 2022'!B889+'[1]Ex Africa 2022'!B988+'[1]Ex Africa 2022'!B1087+'[1]Ex Africa 2022'!B1186</f>
        <v>0</v>
      </c>
      <c r="J94" s="140">
        <f t="shared" si="8"/>
        <v>1486700</v>
      </c>
      <c r="L94" s="139">
        <f>+'[1]Ex-Africa 2023'!B95+'[1]Ex-Africa 2023'!B194+'[1]Ex-Africa 2023'!B293+'[1]Ex-Africa 2023'!B392</f>
        <v>284100</v>
      </c>
      <c r="M94" s="87">
        <f>+'[1]Ex-Africa 2023'!B492+'[1]Ex-Africa 2023'!B591+'[1]Ex-Africa 2023'!B690+'[1]Ex-Africa 2023'!B789</f>
        <v>0</v>
      </c>
      <c r="N94" s="87">
        <f>+'[1]Ex-Africa 2023'!B889+'[1]Ex-Africa 2023'!B988+'[1]Ex-Africa 2023'!B1087+'[1]Ex-Africa 2023'!B1186</f>
        <v>0</v>
      </c>
      <c r="O94" s="140">
        <f t="shared" si="9"/>
        <v>284100</v>
      </c>
      <c r="Q94" s="139">
        <f>+'[1]Ex-Africa 2024'!B95+'[1]Ex-Africa 2024'!B194+'[1]Ex-Africa 2024'!B293+'[1]Ex-Africa 2024'!B392</f>
        <v>0</v>
      </c>
      <c r="R94" s="87">
        <f>+'[1]Ex-Africa 2024'!B492+'[1]Ex-Africa 2024'!B591+'[1]Ex-Africa 2024'!B690+'[1]Ex-Africa 2024'!B789</f>
        <v>0</v>
      </c>
      <c r="S94" s="87">
        <f>+'[1]Ex-Africa 2024'!B889+'[1]Ex-Africa 2024'!B988+'[1]Ex-Africa 2024'!B1087+'[1]Ex-Africa 2024'!B1186</f>
        <v>0</v>
      </c>
      <c r="T94" s="140">
        <f t="shared" si="5"/>
        <v>0</v>
      </c>
      <c r="V94" s="139">
        <f>+'[1]Ex-Africa 2025'!B95+'[1]Ex-Africa 2025'!B194+'[1]Ex-Africa 2025'!B293+'[1]Ex-Africa 2025'!B392</f>
        <v>91360</v>
      </c>
      <c r="W94" s="87">
        <f>+'[1]Ex-Africa 2025'!B492+'[1]Ex-Africa 2025'!B591+'[1]Ex-Africa 2025'!B690+'[1]Ex-Africa 2025'!B789</f>
        <v>0</v>
      </c>
      <c r="X94" s="87">
        <f>+'[1]Ex-Africa 2025'!B889+'[1]Ex-Africa 2025'!B988+'[1]Ex-Africa 2025'!B1087+'[1]Ex-Africa 2025'!B1186</f>
        <v>0</v>
      </c>
      <c r="Y94" s="140">
        <f t="shared" si="6"/>
        <v>91360</v>
      </c>
      <c r="Z94" s="87"/>
      <c r="AA94" s="139">
        <f>+'[1]Ex-Africa 2026'!B95+'[1]Ex-Africa 2026'!B194+'[1]Ex-Africa 2026'!B293+'[1]Ex-Africa 2026'!B392</f>
        <v>17800</v>
      </c>
      <c r="AB94" s="87">
        <f>+'[1]Ex-Africa 2026'!B492+'[1]Ex-Africa 2026'!B591+'[1]Ex-Africa 2026'!B690+'[1]Ex-Africa 2026'!B789</f>
        <v>0</v>
      </c>
      <c r="AC94" s="87">
        <f>+'[1]Ex-Africa 2026'!B889+'[1]Ex-Africa 2026'!B988+'[1]Ex-Africa 2026'!B1087+'[1]Ex-Africa 2026'!B1186</f>
        <v>0</v>
      </c>
      <c r="AD94" s="140">
        <f t="shared" si="7"/>
        <v>17800</v>
      </c>
    </row>
    <row r="95" spans="1:31" x14ac:dyDescent="0.25">
      <c r="A95" t="s">
        <v>207</v>
      </c>
      <c r="B95" s="139">
        <v>6874374</v>
      </c>
      <c r="C95" s="87">
        <v>46250</v>
      </c>
      <c r="D95" s="87">
        <v>0</v>
      </c>
      <c r="E95" s="140">
        <v>6920624</v>
      </c>
      <c r="G95" s="139">
        <f>+'[1]Ex Africa 2022'!B96+'[1]Ex Africa 2022'!B195+'[1]Ex Africa 2022'!B294+'[1]Ex Africa 2022'!B393</f>
        <v>2703072</v>
      </c>
      <c r="H95" s="87">
        <f>+'[1]Ex Africa 2022'!B493+'[1]Ex Africa 2022'!B592+'[1]Ex Africa 2022'!B691+'[1]Ex Africa 2022'!B790</f>
        <v>36000</v>
      </c>
      <c r="I95" s="87">
        <f>+'[1]Ex Africa 2022'!B890+'[1]Ex Africa 2022'!B989+'[1]Ex Africa 2022'!B1088+'[1]Ex Africa 2022'!B1187</f>
        <v>0</v>
      </c>
      <c r="J95" s="140">
        <f t="shared" si="8"/>
        <v>2739072</v>
      </c>
      <c r="L95" s="139">
        <f>+'[1]Ex-Africa 2023'!B96+'[1]Ex-Africa 2023'!B195+'[1]Ex-Africa 2023'!B294+'[1]Ex-Africa 2023'!B393</f>
        <v>48700</v>
      </c>
      <c r="M95" s="87">
        <f>+'[1]Ex-Africa 2023'!B493+'[1]Ex-Africa 2023'!B592+'[1]Ex-Africa 2023'!B691+'[1]Ex-Africa 2023'!B790</f>
        <v>61000</v>
      </c>
      <c r="N95" s="87">
        <f>+'[1]Ex-Africa 2023'!B890+'[1]Ex-Africa 2023'!B989+'[1]Ex-Africa 2023'!B1088+'[1]Ex-Africa 2023'!B1187</f>
        <v>0</v>
      </c>
      <c r="O95" s="140">
        <f t="shared" si="9"/>
        <v>109700</v>
      </c>
      <c r="Q95" s="139">
        <f>+'[1]Ex-Africa 2024'!B96+'[1]Ex-Africa 2024'!B195+'[1]Ex-Africa 2024'!B294+'[1]Ex-Africa 2024'!B393</f>
        <v>0</v>
      </c>
      <c r="R95" s="87">
        <f>+'[1]Ex-Africa 2024'!B493+'[1]Ex-Africa 2024'!B592+'[1]Ex-Africa 2024'!B691+'[1]Ex-Africa 2024'!B790</f>
        <v>95200</v>
      </c>
      <c r="S95" s="87">
        <f>+'[1]Ex-Africa 2024'!B890+'[1]Ex-Africa 2024'!B989+'[1]Ex-Africa 2024'!B1088+'[1]Ex-Africa 2024'!B1187</f>
        <v>2085788</v>
      </c>
      <c r="T95" s="140">
        <f t="shared" si="5"/>
        <v>2180988</v>
      </c>
      <c r="V95" s="139">
        <f>+'[1]Ex-Africa 2025'!B96+'[1]Ex-Africa 2025'!B195+'[1]Ex-Africa 2025'!B294+'[1]Ex-Africa 2025'!B393</f>
        <v>0</v>
      </c>
      <c r="W95" s="87">
        <f>+'[1]Ex-Africa 2025'!B493+'[1]Ex-Africa 2025'!B592+'[1]Ex-Africa 2025'!B691+'[1]Ex-Africa 2025'!B790</f>
        <v>0</v>
      </c>
      <c r="X95" s="87">
        <f>+'[1]Ex-Africa 2025'!B890+'[1]Ex-Africa 2025'!B989+'[1]Ex-Africa 2025'!B1088+'[1]Ex-Africa 2025'!B1187</f>
        <v>0</v>
      </c>
      <c r="Y95" s="140">
        <f t="shared" si="6"/>
        <v>0</v>
      </c>
      <c r="Z95" s="87"/>
      <c r="AA95" s="139">
        <f>+'[1]Ex-Africa 2026'!B96+'[1]Ex-Africa 2026'!B195+'[1]Ex-Africa 2026'!B294+'[1]Ex-Africa 2026'!B393</f>
        <v>0</v>
      </c>
      <c r="AB95" s="87">
        <f>+'[1]Ex-Africa 2026'!B493+'[1]Ex-Africa 2026'!B592+'[1]Ex-Africa 2026'!B691+'[1]Ex-Africa 2026'!B790</f>
        <v>13250</v>
      </c>
      <c r="AC95" s="87">
        <f>+'[1]Ex-Africa 2026'!B890+'[1]Ex-Africa 2026'!B989+'[1]Ex-Africa 2026'!B1088+'[1]Ex-Africa 2026'!B1187</f>
        <v>0</v>
      </c>
      <c r="AD95" s="140">
        <f t="shared" si="7"/>
        <v>13250</v>
      </c>
    </row>
    <row r="96" spans="1:31" s="5" customFormat="1" ht="12.75" x14ac:dyDescent="0.2">
      <c r="A96" s="177" t="s">
        <v>9</v>
      </c>
      <c r="B96" s="141">
        <f>SUM(B4:B95)</f>
        <v>120865025</v>
      </c>
      <c r="C96" s="142">
        <f t="shared" ref="C96:E96" si="10">SUM(C4:C95)</f>
        <v>4697667</v>
      </c>
      <c r="D96" s="142">
        <f t="shared" si="10"/>
        <v>0</v>
      </c>
      <c r="E96" s="142">
        <f t="shared" si="10"/>
        <v>125562692</v>
      </c>
      <c r="G96" s="141">
        <f>SUM(G4:G95)</f>
        <v>22212306</v>
      </c>
      <c r="H96" s="142">
        <f>SUM(H4:H95)</f>
        <v>1039994</v>
      </c>
      <c r="I96" s="142">
        <f>SUM(I4:I95)</f>
        <v>12000</v>
      </c>
      <c r="J96" s="143">
        <f>SUM(J4:J95)</f>
        <v>23264300</v>
      </c>
      <c r="L96" s="141">
        <f>SUM(L4:L95)</f>
        <v>30212905</v>
      </c>
      <c r="M96" s="142">
        <f>SUM(M4:M95)</f>
        <v>1135774</v>
      </c>
      <c r="N96" s="142">
        <f>SUM(N4:N95)</f>
        <v>200000</v>
      </c>
      <c r="O96" s="143">
        <f>SUM(O4:O95)</f>
        <v>31548679</v>
      </c>
      <c r="Q96" s="178">
        <f>SUM(Q4:Q95)</f>
        <v>14452794</v>
      </c>
      <c r="R96" s="64">
        <f>SUM(R4:R95)</f>
        <v>1198882</v>
      </c>
      <c r="S96" s="64">
        <f>SUM(S4:S95)</f>
        <v>2207788</v>
      </c>
      <c r="T96" s="144">
        <f>SUM(T4:T95)</f>
        <v>17859464</v>
      </c>
      <c r="V96" s="178">
        <f>SUM(V4:V95)</f>
        <v>7384060</v>
      </c>
      <c r="W96" s="64">
        <f>SUM(W4:W95)</f>
        <v>1166713</v>
      </c>
      <c r="X96" s="64">
        <f>SUM(X4:X95)</f>
        <v>2780169</v>
      </c>
      <c r="Y96" s="144">
        <f t="shared" si="6"/>
        <v>11330942</v>
      </c>
      <c r="Z96" s="64"/>
      <c r="AA96" s="178">
        <f>SUM(AA4:AA95)</f>
        <v>1427912</v>
      </c>
      <c r="AB96" s="64">
        <f>SUM(AB4:AB95)</f>
        <v>448872</v>
      </c>
      <c r="AC96" s="64">
        <f>SUM(AC4:AC95)</f>
        <v>813925</v>
      </c>
      <c r="AD96" s="144">
        <f t="shared" si="7"/>
        <v>2690709</v>
      </c>
      <c r="AE96" s="179"/>
    </row>
    <row r="97" spans="1:31" s="4" customFormat="1" ht="12.75" x14ac:dyDescent="0.2">
      <c r="A97" s="4" t="s">
        <v>85</v>
      </c>
      <c r="B97" s="146">
        <f>+B96/E96</f>
        <v>0.96258707960800971</v>
      </c>
      <c r="C97" s="146">
        <f>+C96/E96</f>
        <v>3.7412920391990324E-2</v>
      </c>
      <c r="D97" s="146">
        <f>+D96/E96</f>
        <v>0</v>
      </c>
      <c r="E97" s="146">
        <f>SUM(B97:D97)</f>
        <v>1</v>
      </c>
      <c r="G97" s="146">
        <f>+G96/$J96</f>
        <v>0.9547807585012229</v>
      </c>
      <c r="H97" s="146">
        <f>+H96/$J96</f>
        <v>4.4703429718495724E-2</v>
      </c>
      <c r="I97" s="146">
        <f>+I96/$J96</f>
        <v>5.1581178028137535E-4</v>
      </c>
      <c r="J97" s="146">
        <f>+J96/$J96</f>
        <v>1</v>
      </c>
      <c r="L97" s="146">
        <f>+L96/$O96</f>
        <v>0.95765990709151405</v>
      </c>
      <c r="M97" s="146">
        <f>+M96/$O96</f>
        <v>3.6000683261571742E-2</v>
      </c>
      <c r="N97" s="146">
        <f>+N96/$O96</f>
        <v>6.3394096469142182E-3</v>
      </c>
      <c r="O97" s="146">
        <f>SUM(L97:N97)</f>
        <v>1</v>
      </c>
      <c r="Q97" s="146">
        <f>+Q96/T96</f>
        <v>0.80925127428236365</v>
      </c>
      <c r="R97" s="146">
        <f>+R96/T96</f>
        <v>6.7128666347433502E-2</v>
      </c>
      <c r="S97" s="146">
        <f>+S96/T96</f>
        <v>0.12362005937020282</v>
      </c>
      <c r="T97" s="146">
        <f>SUM(Q97:S97)</f>
        <v>1</v>
      </c>
      <c r="V97" s="146">
        <f>+V96/Y96</f>
        <v>0.65167220871839249</v>
      </c>
      <c r="W97" s="146">
        <f>+W96/Y96</f>
        <v>0.10296699074092869</v>
      </c>
      <c r="X97" s="146">
        <f>+X96/Y96</f>
        <v>0.2453608005406788</v>
      </c>
      <c r="Y97" s="146">
        <f>SUM(V97:X97)</f>
        <v>0.99999999999999989</v>
      </c>
      <c r="Z97" s="37"/>
      <c r="AA97" s="146">
        <f>+AA96/AD96</f>
        <v>0.53068243351473532</v>
      </c>
      <c r="AB97" s="146">
        <f>+AB96/AD96</f>
        <v>0.16682294517913307</v>
      </c>
      <c r="AC97" s="146">
        <f>+AC96/AD96</f>
        <v>0.30249462130613158</v>
      </c>
      <c r="AD97" s="146">
        <f>SUM(AA97:AC97)</f>
        <v>1</v>
      </c>
      <c r="AE97" s="129"/>
    </row>
    <row r="98" spans="1:31" s="4" customFormat="1" ht="12.75" x14ac:dyDescent="0.2">
      <c r="B98" s="64"/>
      <c r="C98" s="64"/>
      <c r="D98" s="64"/>
      <c r="E98" s="64"/>
      <c r="G98" s="5"/>
      <c r="H98" s="5"/>
      <c r="I98" s="5"/>
      <c r="J98" s="5"/>
      <c r="L98" s="5"/>
      <c r="M98" s="5"/>
      <c r="N98" s="5"/>
      <c r="O98" s="5"/>
      <c r="Q98" s="5"/>
      <c r="R98" s="5"/>
      <c r="S98" s="5"/>
      <c r="T98" s="5"/>
      <c r="V98" s="5"/>
      <c r="W98" s="5"/>
      <c r="X98" s="5"/>
      <c r="Y98" s="5"/>
      <c r="Z98" s="5"/>
      <c r="AA98" s="5"/>
      <c r="AB98" s="5"/>
      <c r="AC98" s="5"/>
      <c r="AD98" s="5"/>
      <c r="AE98" s="129"/>
    </row>
  </sheetData>
  <mergeCells count="6">
    <mergeCell ref="AA2:AD2"/>
    <mergeCell ref="B2:E2"/>
    <mergeCell ref="G2:J2"/>
    <mergeCell ref="L2:O2"/>
    <mergeCell ref="Q2:T2"/>
    <mergeCell ref="V2:Y2"/>
  </mergeCells>
  <pageMargins left="0.7" right="0.7" top="0.75" bottom="0.75" header="0.3" footer="0.3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Logo</vt:lpstr>
      <vt:lpstr>Global</vt:lpstr>
      <vt:lpstr>Global by type</vt:lpstr>
      <vt:lpstr>SSA</vt:lpstr>
      <vt:lpstr>SSA by type</vt:lpstr>
      <vt:lpstr>SSA by region</vt:lpstr>
      <vt:lpstr>SSA by Qtr</vt:lpstr>
      <vt:lpstr>ROW</vt:lpstr>
      <vt:lpstr>ROW by type</vt:lpstr>
      <vt:lpstr>Shipment by donor</vt:lpstr>
      <vt:lpstr>SSA Country&amp;Donor</vt:lpstr>
      <vt:lpstr>ROW Country&amp;Donor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Milliner</dc:creator>
  <cp:lastModifiedBy>John Milliner</cp:lastModifiedBy>
  <cp:lastPrinted>2026-04-17T13:23:24Z</cp:lastPrinted>
  <dcterms:created xsi:type="dcterms:W3CDTF">2025-07-11T15:54:14Z</dcterms:created>
  <dcterms:modified xsi:type="dcterms:W3CDTF">2026-04-21T14:40:29Z</dcterms:modified>
</cp:coreProperties>
</file>